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_SKARYSZEW\09_PRZEDMIARY_KOSZTORYSY\"/>
    </mc:Choice>
  </mc:AlternateContent>
  <bookViews>
    <workbookView xWindow="480" yWindow="150" windowWidth="18195" windowHeight="8430"/>
  </bookViews>
  <sheets>
    <sheet name="Tabela mas ziemnych" sheetId="2" r:id="rId1"/>
  </sheets>
  <definedNames>
    <definedName name="_od1">#REF!</definedName>
    <definedName name="_od2">#REF!</definedName>
    <definedName name="_od3">#REF!</definedName>
    <definedName name="_od4">#REF!</definedName>
    <definedName name="_ods1">#REF!</definedName>
    <definedName name="_ods2">#REF!</definedName>
    <definedName name="_ods3">#REF!</definedName>
    <definedName name="_ods4">#REF!</definedName>
    <definedName name="_xlnm.Print_Area" localSheetId="0">'Tabela mas ziemnych'!$B$3:$O$197</definedName>
    <definedName name="_xlnm.Print_Area">#REF!</definedName>
    <definedName name="posz1">#REF!</definedName>
    <definedName name="posz2">#REF!</definedName>
    <definedName name="posz3">#REF!</definedName>
    <definedName name="_xlnm.Print_Titles" localSheetId="0">'Tabela mas ziemnych'!$4:$6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H193" i="2" l="1"/>
  <c r="C192" i="2"/>
  <c r="H191" i="2" s="1"/>
  <c r="G191" i="2"/>
  <c r="F191" i="2"/>
  <c r="C190" i="2"/>
  <c r="H189" i="2"/>
  <c r="G189" i="2"/>
  <c r="J189" i="2" s="1"/>
  <c r="F189" i="2"/>
  <c r="G187" i="2"/>
  <c r="F187" i="2"/>
  <c r="G185" i="2"/>
  <c r="F185" i="2"/>
  <c r="G183" i="2"/>
  <c r="F183" i="2"/>
  <c r="C182" i="2"/>
  <c r="C184" i="2" s="1"/>
  <c r="G181" i="2"/>
  <c r="F181" i="2"/>
  <c r="G179" i="2"/>
  <c r="F179" i="2"/>
  <c r="G177" i="2"/>
  <c r="F177" i="2"/>
  <c r="G175" i="2"/>
  <c r="F175" i="2"/>
  <c r="G173" i="2"/>
  <c r="F173" i="2"/>
  <c r="G171" i="2"/>
  <c r="F171" i="2"/>
  <c r="G169" i="2"/>
  <c r="F169" i="2"/>
  <c r="G167" i="2"/>
  <c r="F167" i="2"/>
  <c r="G165" i="2"/>
  <c r="F165" i="2"/>
  <c r="G163" i="2"/>
  <c r="F163" i="2"/>
  <c r="C162" i="2"/>
  <c r="C164" i="2" s="1"/>
  <c r="H161" i="2"/>
  <c r="G161" i="2"/>
  <c r="F161" i="2"/>
  <c r="I161" i="2" s="1"/>
  <c r="G159" i="2"/>
  <c r="F159" i="2"/>
  <c r="G157" i="2"/>
  <c r="F157" i="2"/>
  <c r="G155" i="2"/>
  <c r="F155" i="2"/>
  <c r="G153" i="2"/>
  <c r="F153" i="2"/>
  <c r="G151" i="2"/>
  <c r="F151" i="2"/>
  <c r="G149" i="2"/>
  <c r="F149" i="2"/>
  <c r="G147" i="2"/>
  <c r="F147" i="2"/>
  <c r="C146" i="2"/>
  <c r="C148" i="2" s="1"/>
  <c r="G145" i="2"/>
  <c r="F145" i="2"/>
  <c r="C144" i="2"/>
  <c r="H143" i="2" s="1"/>
  <c r="G143" i="2"/>
  <c r="F143" i="2"/>
  <c r="C142" i="2"/>
  <c r="H141" i="2"/>
  <c r="G141" i="2"/>
  <c r="J141" i="2" s="1"/>
  <c r="F141" i="2"/>
  <c r="G139" i="2"/>
  <c r="F139" i="2"/>
  <c r="G137" i="2"/>
  <c r="F137" i="2"/>
  <c r="G135" i="2"/>
  <c r="F135" i="2"/>
  <c r="G133" i="2"/>
  <c r="F133" i="2"/>
  <c r="G131" i="2"/>
  <c r="F131" i="2"/>
  <c r="G129" i="2"/>
  <c r="F129" i="2"/>
  <c r="G127" i="2"/>
  <c r="F127" i="2"/>
  <c r="C126" i="2"/>
  <c r="C128" i="2" s="1"/>
  <c r="G125" i="2"/>
  <c r="F125" i="2"/>
  <c r="C124" i="2"/>
  <c r="H123" i="2" s="1"/>
  <c r="G123" i="2"/>
  <c r="F123" i="2"/>
  <c r="C122" i="2"/>
  <c r="H121" i="2"/>
  <c r="I121" i="2" s="1"/>
  <c r="G121" i="2"/>
  <c r="J121" i="2" s="1"/>
  <c r="F121" i="2"/>
  <c r="C120" i="2"/>
  <c r="C78" i="2"/>
  <c r="C10" i="2"/>
  <c r="J191" i="2" l="1"/>
  <c r="I189" i="2"/>
  <c r="K189" i="2" s="1"/>
  <c r="J161" i="2"/>
  <c r="K161" i="2" s="1"/>
  <c r="M161" i="2" s="1"/>
  <c r="I141" i="2"/>
  <c r="K141" i="2" s="1"/>
  <c r="L141" i="2" s="1"/>
  <c r="I191" i="2"/>
  <c r="C186" i="2"/>
  <c r="H183" i="2"/>
  <c r="I183" i="2" s="1"/>
  <c r="I181" i="2"/>
  <c r="H181" i="2"/>
  <c r="J181" i="2" s="1"/>
  <c r="H163" i="2"/>
  <c r="I163" i="2" s="1"/>
  <c r="C166" i="2"/>
  <c r="C150" i="2"/>
  <c r="H147" i="2"/>
  <c r="I147" i="2"/>
  <c r="J143" i="2"/>
  <c r="I143" i="2"/>
  <c r="J147" i="2"/>
  <c r="H145" i="2"/>
  <c r="J145" i="2" s="1"/>
  <c r="K121" i="2"/>
  <c r="M121" i="2" s="1"/>
  <c r="C130" i="2"/>
  <c r="H127" i="2"/>
  <c r="I127" i="2" s="1"/>
  <c r="J123" i="2"/>
  <c r="I123" i="2"/>
  <c r="I125" i="2"/>
  <c r="H125" i="2"/>
  <c r="J125" i="2" s="1"/>
  <c r="C80" i="2"/>
  <c r="K191" i="2" l="1"/>
  <c r="M191" i="2" s="1"/>
  <c r="M189" i="2"/>
  <c r="L189" i="2"/>
  <c r="K181" i="2"/>
  <c r="L181" i="2" s="1"/>
  <c r="C188" i="2"/>
  <c r="H187" i="2" s="1"/>
  <c r="H185" i="2"/>
  <c r="J183" i="2"/>
  <c r="L161" i="2"/>
  <c r="J163" i="2"/>
  <c r="H165" i="2"/>
  <c r="K147" i="2"/>
  <c r="M147" i="2" s="1"/>
  <c r="M141" i="2"/>
  <c r="I145" i="2"/>
  <c r="K145" i="2" s="1"/>
  <c r="M145" i="2" s="1"/>
  <c r="K143" i="2"/>
  <c r="L143" i="2" s="1"/>
  <c r="C152" i="2"/>
  <c r="H149" i="2"/>
  <c r="J127" i="2"/>
  <c r="K123" i="2"/>
  <c r="M123" i="2" s="1"/>
  <c r="C132" i="2"/>
  <c r="H129" i="2"/>
  <c r="L121" i="2"/>
  <c r="K125" i="2"/>
  <c r="L125" i="2" s="1"/>
  <c r="B12" i="2"/>
  <c r="B14" i="2" s="1"/>
  <c r="L191" i="2" l="1"/>
  <c r="L147" i="2"/>
  <c r="L123" i="2"/>
  <c r="K183" i="2"/>
  <c r="L183" i="2" s="1"/>
  <c r="I187" i="2"/>
  <c r="J187" i="2"/>
  <c r="M181" i="2"/>
  <c r="J185" i="2"/>
  <c r="I185" i="2"/>
  <c r="K163" i="2"/>
  <c r="L163" i="2" s="1"/>
  <c r="J165" i="2"/>
  <c r="I165" i="2"/>
  <c r="C170" i="2"/>
  <c r="H167" i="2"/>
  <c r="H151" i="2"/>
  <c r="C154" i="2"/>
  <c r="L145" i="2"/>
  <c r="M143" i="2"/>
  <c r="I149" i="2"/>
  <c r="J149" i="2"/>
  <c r="H131" i="2"/>
  <c r="C134" i="2"/>
  <c r="K127" i="2"/>
  <c r="L127" i="2" s="1"/>
  <c r="M125" i="2"/>
  <c r="I129" i="2"/>
  <c r="J129" i="2"/>
  <c r="G119" i="2"/>
  <c r="F119" i="2"/>
  <c r="G117" i="2"/>
  <c r="F117" i="2"/>
  <c r="G115" i="2"/>
  <c r="F115" i="2"/>
  <c r="G113" i="2"/>
  <c r="F113" i="2"/>
  <c r="G111" i="2"/>
  <c r="F111" i="2"/>
  <c r="G109" i="2"/>
  <c r="F109" i="2"/>
  <c r="G107" i="2"/>
  <c r="F107" i="2"/>
  <c r="G105" i="2"/>
  <c r="F105" i="2"/>
  <c r="G103" i="2"/>
  <c r="F103" i="2"/>
  <c r="G101" i="2"/>
  <c r="F101" i="2"/>
  <c r="G99" i="2"/>
  <c r="F99" i="2"/>
  <c r="G97" i="2"/>
  <c r="F97" i="2"/>
  <c r="G95" i="2"/>
  <c r="F95" i="2"/>
  <c r="G93" i="2"/>
  <c r="F93" i="2"/>
  <c r="G91" i="2"/>
  <c r="F91" i="2"/>
  <c r="G89" i="2"/>
  <c r="F89" i="2"/>
  <c r="G87" i="2"/>
  <c r="F87" i="2"/>
  <c r="G85" i="2"/>
  <c r="F85" i="2"/>
  <c r="G83" i="2"/>
  <c r="F83" i="2"/>
  <c r="G81" i="2"/>
  <c r="F81" i="2"/>
  <c r="G79" i="2"/>
  <c r="F79" i="2"/>
  <c r="G77" i="2"/>
  <c r="F77" i="2"/>
  <c r="G75" i="2"/>
  <c r="F75" i="2"/>
  <c r="G73" i="2"/>
  <c r="F73" i="2"/>
  <c r="G71" i="2"/>
  <c r="F71" i="2"/>
  <c r="G69" i="2"/>
  <c r="F69" i="2"/>
  <c r="G67" i="2"/>
  <c r="F67" i="2"/>
  <c r="G65" i="2"/>
  <c r="F65" i="2"/>
  <c r="G63" i="2"/>
  <c r="F63" i="2"/>
  <c r="G61" i="2"/>
  <c r="F61" i="2"/>
  <c r="G59" i="2"/>
  <c r="F59" i="2"/>
  <c r="G57" i="2"/>
  <c r="F57" i="2"/>
  <c r="G55" i="2"/>
  <c r="F55" i="2"/>
  <c r="G53" i="2"/>
  <c r="F53" i="2"/>
  <c r="G51" i="2"/>
  <c r="F51" i="2"/>
  <c r="G49" i="2"/>
  <c r="F49" i="2"/>
  <c r="G47" i="2"/>
  <c r="F47" i="2"/>
  <c r="G45" i="2"/>
  <c r="F45" i="2"/>
  <c r="G43" i="2"/>
  <c r="F43" i="2"/>
  <c r="G41" i="2"/>
  <c r="F41" i="2"/>
  <c r="G39" i="2"/>
  <c r="F39" i="2"/>
  <c r="G37" i="2"/>
  <c r="F37" i="2"/>
  <c r="G35" i="2"/>
  <c r="F35" i="2"/>
  <c r="G33" i="2"/>
  <c r="F33" i="2"/>
  <c r="G31" i="2"/>
  <c r="F31" i="2"/>
  <c r="C12" i="2"/>
  <c r="C14" i="2" s="1"/>
  <c r="C16" i="2" s="1"/>
  <c r="C18" i="2" s="1"/>
  <c r="C20" i="2" s="1"/>
  <c r="C22" i="2" s="1"/>
  <c r="G29" i="2"/>
  <c r="F29" i="2"/>
  <c r="G27" i="2"/>
  <c r="F27" i="2"/>
  <c r="G25" i="2"/>
  <c r="F25" i="2"/>
  <c r="G23" i="2"/>
  <c r="F23" i="2"/>
  <c r="G21" i="2"/>
  <c r="F21" i="2"/>
  <c r="K185" i="2" l="1"/>
  <c r="L185" i="2" s="1"/>
  <c r="M183" i="2"/>
  <c r="K187" i="2"/>
  <c r="L187" i="2" s="1"/>
  <c r="I167" i="2"/>
  <c r="J167" i="2"/>
  <c r="M163" i="2"/>
  <c r="K165" i="2"/>
  <c r="M165" i="2" s="1"/>
  <c r="C172" i="2"/>
  <c r="H169" i="2"/>
  <c r="K149" i="2"/>
  <c r="M149" i="2" s="1"/>
  <c r="C156" i="2"/>
  <c r="H153" i="2"/>
  <c r="I151" i="2"/>
  <c r="J151" i="2"/>
  <c r="M127" i="2"/>
  <c r="C136" i="2"/>
  <c r="H133" i="2"/>
  <c r="K129" i="2"/>
  <c r="L129" i="2" s="1"/>
  <c r="I131" i="2"/>
  <c r="J131" i="2"/>
  <c r="C24" i="2"/>
  <c r="H21" i="2"/>
  <c r="I21" i="2" s="1"/>
  <c r="H19" i="2"/>
  <c r="G19" i="2"/>
  <c r="F19" i="2"/>
  <c r="H17" i="2"/>
  <c r="G17" i="2"/>
  <c r="F17" i="2"/>
  <c r="H15" i="2"/>
  <c r="G15" i="2"/>
  <c r="F15" i="2"/>
  <c r="H13" i="2"/>
  <c r="G13" i="2"/>
  <c r="F13" i="2"/>
  <c r="H11" i="2"/>
  <c r="G11" i="2"/>
  <c r="F11" i="2"/>
  <c r="H9" i="2"/>
  <c r="G9" i="2"/>
  <c r="F9" i="2"/>
  <c r="M187" i="2" l="1"/>
  <c r="L165" i="2"/>
  <c r="L149" i="2"/>
  <c r="M185" i="2"/>
  <c r="H171" i="2"/>
  <c r="C174" i="2"/>
  <c r="K167" i="2"/>
  <c r="L167" i="2" s="1"/>
  <c r="J169" i="2"/>
  <c r="I169" i="2"/>
  <c r="J153" i="2"/>
  <c r="I153" i="2"/>
  <c r="K151" i="2"/>
  <c r="L151" i="2" s="1"/>
  <c r="C158" i="2"/>
  <c r="H155" i="2"/>
  <c r="C138" i="2"/>
  <c r="H135" i="2"/>
  <c r="M129" i="2"/>
  <c r="K131" i="2"/>
  <c r="L131" i="2" s="1"/>
  <c r="J133" i="2"/>
  <c r="I133" i="2"/>
  <c r="I13" i="2"/>
  <c r="J21" i="2"/>
  <c r="K21" i="2" s="1"/>
  <c r="M21" i="2" s="1"/>
  <c r="J11" i="2"/>
  <c r="C26" i="2"/>
  <c r="H23" i="2"/>
  <c r="J17" i="2"/>
  <c r="J13" i="2"/>
  <c r="I15" i="2"/>
  <c r="J9" i="2"/>
  <c r="J15" i="2"/>
  <c r="I11" i="2"/>
  <c r="I19" i="2"/>
  <c r="I9" i="2"/>
  <c r="I17" i="2"/>
  <c r="J19" i="2"/>
  <c r="M131" i="2" l="1"/>
  <c r="M167" i="2"/>
  <c r="K169" i="2"/>
  <c r="M169" i="2" s="1"/>
  <c r="C176" i="2"/>
  <c r="H173" i="2"/>
  <c r="I171" i="2"/>
  <c r="J171" i="2"/>
  <c r="H157" i="2"/>
  <c r="C160" i="2"/>
  <c r="H159" i="2" s="1"/>
  <c r="K153" i="2"/>
  <c r="L153" i="2" s="1"/>
  <c r="I155" i="2"/>
  <c r="J155" i="2"/>
  <c r="M151" i="2"/>
  <c r="I135" i="2"/>
  <c r="J135" i="2"/>
  <c r="K133" i="2"/>
  <c r="L133" i="2" s="1"/>
  <c r="H137" i="2"/>
  <c r="C140" i="2"/>
  <c r="H139" i="2" s="1"/>
  <c r="K13" i="2"/>
  <c r="L13" i="2" s="1"/>
  <c r="L21" i="2"/>
  <c r="K19" i="2"/>
  <c r="L19" i="2" s="1"/>
  <c r="K11" i="2"/>
  <c r="M11" i="2" s="1"/>
  <c r="K17" i="2"/>
  <c r="L17" i="2" s="1"/>
  <c r="C28" i="2"/>
  <c r="H25" i="2"/>
  <c r="J23" i="2"/>
  <c r="I23" i="2"/>
  <c r="K15" i="2"/>
  <c r="M15" i="2" s="1"/>
  <c r="K9" i="2"/>
  <c r="L169" i="2" l="1"/>
  <c r="M153" i="2"/>
  <c r="L9" i="2"/>
  <c r="J173" i="2"/>
  <c r="I173" i="2"/>
  <c r="C178" i="2"/>
  <c r="H175" i="2"/>
  <c r="K171" i="2"/>
  <c r="L171" i="2" s="1"/>
  <c r="K155" i="2"/>
  <c r="M155" i="2" s="1"/>
  <c r="I159" i="2"/>
  <c r="J159" i="2"/>
  <c r="J157" i="2"/>
  <c r="I157" i="2"/>
  <c r="K135" i="2"/>
  <c r="L135" i="2" s="1"/>
  <c r="M133" i="2"/>
  <c r="J137" i="2"/>
  <c r="I137" i="2"/>
  <c r="I139" i="2"/>
  <c r="J139" i="2"/>
  <c r="M17" i="2"/>
  <c r="M19" i="2"/>
  <c r="M13" i="2"/>
  <c r="L11" i="2"/>
  <c r="L15" i="2"/>
  <c r="J25" i="2"/>
  <c r="I25" i="2"/>
  <c r="K23" i="2"/>
  <c r="L23" i="2" s="1"/>
  <c r="H27" i="2"/>
  <c r="C30" i="2"/>
  <c r="M9" i="2"/>
  <c r="L155" i="2" l="1"/>
  <c r="N10" i="2"/>
  <c r="O10" i="2"/>
  <c r="M171" i="2"/>
  <c r="C180" i="2"/>
  <c r="H179" i="2" s="1"/>
  <c r="H177" i="2"/>
  <c r="I175" i="2"/>
  <c r="J175" i="2"/>
  <c r="K173" i="2"/>
  <c r="M173" i="2" s="1"/>
  <c r="K157" i="2"/>
  <c r="L157" i="2" s="1"/>
  <c r="K159" i="2"/>
  <c r="L159" i="2" s="1"/>
  <c r="K139" i="2"/>
  <c r="M139" i="2" s="1"/>
  <c r="M135" i="2"/>
  <c r="K137" i="2"/>
  <c r="M137" i="2" s="1"/>
  <c r="M23" i="2"/>
  <c r="H29" i="2"/>
  <c r="C32" i="2"/>
  <c r="J27" i="2"/>
  <c r="I27" i="2"/>
  <c r="K25" i="2"/>
  <c r="M25" i="2" s="1"/>
  <c r="M157" i="2" l="1"/>
  <c r="L139" i="2"/>
  <c r="O12" i="2"/>
  <c r="N12" i="2"/>
  <c r="N14" i="2" s="1"/>
  <c r="L173" i="2"/>
  <c r="J177" i="2"/>
  <c r="I177" i="2"/>
  <c r="I179" i="2"/>
  <c r="J179" i="2"/>
  <c r="K175" i="2"/>
  <c r="M175" i="2" s="1"/>
  <c r="M159" i="2"/>
  <c r="L137" i="2"/>
  <c r="L25" i="2"/>
  <c r="H31" i="2"/>
  <c r="C34" i="2"/>
  <c r="I29" i="2"/>
  <c r="J29" i="2"/>
  <c r="K27" i="2"/>
  <c r="L27" i="2" s="1"/>
  <c r="O14" i="2" l="1"/>
  <c r="O16" i="2" s="1"/>
  <c r="L175" i="2"/>
  <c r="K177" i="2"/>
  <c r="L177" i="2" s="1"/>
  <c r="K179" i="2"/>
  <c r="L179" i="2" s="1"/>
  <c r="M27" i="2"/>
  <c r="H33" i="2"/>
  <c r="C36" i="2"/>
  <c r="C38" i="2" s="1"/>
  <c r="J31" i="2"/>
  <c r="I31" i="2"/>
  <c r="K29" i="2"/>
  <c r="L29" i="2" s="1"/>
  <c r="N16" i="2" l="1"/>
  <c r="O18" i="2" s="1"/>
  <c r="M177" i="2"/>
  <c r="M179" i="2"/>
  <c r="K31" i="2"/>
  <c r="M31" i="2" s="1"/>
  <c r="H35" i="2"/>
  <c r="M29" i="2"/>
  <c r="I33" i="2"/>
  <c r="J33" i="2"/>
  <c r="N18" i="2" l="1"/>
  <c r="O20" i="2" s="1"/>
  <c r="L31" i="2"/>
  <c r="I35" i="2"/>
  <c r="J35" i="2"/>
  <c r="K33" i="2"/>
  <c r="L33" i="2" s="1"/>
  <c r="H37" i="2"/>
  <c r="C40" i="2"/>
  <c r="N20" i="2" l="1"/>
  <c r="O22" i="2" s="1"/>
  <c r="M33" i="2"/>
  <c r="I37" i="2"/>
  <c r="J37" i="2"/>
  <c r="K35" i="2"/>
  <c r="M35" i="2" s="1"/>
  <c r="H39" i="2"/>
  <c r="C42" i="2"/>
  <c r="N22" i="2" l="1"/>
  <c r="O24" i="2" s="1"/>
  <c r="L35" i="2"/>
  <c r="C44" i="2"/>
  <c r="H41" i="2"/>
  <c r="K37" i="2"/>
  <c r="M37" i="2" s="1"/>
  <c r="J39" i="2"/>
  <c r="I39" i="2"/>
  <c r="N24" i="2" l="1"/>
  <c r="N26" i="2" s="1"/>
  <c r="L37" i="2"/>
  <c r="I41" i="2"/>
  <c r="J41" i="2"/>
  <c r="K39" i="2"/>
  <c r="L39" i="2" s="1"/>
  <c r="H43" i="2"/>
  <c r="C46" i="2"/>
  <c r="O26" i="2" l="1"/>
  <c r="O28" i="2" s="1"/>
  <c r="M39" i="2"/>
  <c r="C48" i="2"/>
  <c r="H45" i="2"/>
  <c r="K41" i="2"/>
  <c r="L41" i="2" s="1"/>
  <c r="I43" i="2"/>
  <c r="J43" i="2"/>
  <c r="N28" i="2" l="1"/>
  <c r="N30" i="2" s="1"/>
  <c r="H47" i="2"/>
  <c r="J47" i="2" s="1"/>
  <c r="C50" i="2"/>
  <c r="K43" i="2"/>
  <c r="M43" i="2" s="1"/>
  <c r="I45" i="2"/>
  <c r="J45" i="2"/>
  <c r="M41" i="2"/>
  <c r="O30" i="2"/>
  <c r="I47" i="2" l="1"/>
  <c r="K47" i="2" s="1"/>
  <c r="L47" i="2" s="1"/>
  <c r="O32" i="2"/>
  <c r="L43" i="2"/>
  <c r="H49" i="2"/>
  <c r="C52" i="2"/>
  <c r="K45" i="2"/>
  <c r="L45" i="2" s="1"/>
  <c r="N32" i="2"/>
  <c r="N34" i="2" l="1"/>
  <c r="M45" i="2"/>
  <c r="C54" i="2"/>
  <c r="H51" i="2"/>
  <c r="J49" i="2"/>
  <c r="I49" i="2"/>
  <c r="O34" i="2"/>
  <c r="M47" i="2"/>
  <c r="K49" i="2" l="1"/>
  <c r="O36" i="2"/>
  <c r="I51" i="2"/>
  <c r="J51" i="2"/>
  <c r="C56" i="2"/>
  <c r="H53" i="2"/>
  <c r="N36" i="2"/>
  <c r="M49" i="2" l="1"/>
  <c r="N38" i="2"/>
  <c r="L49" i="2"/>
  <c r="C58" i="2"/>
  <c r="H55" i="2"/>
  <c r="K51" i="2"/>
  <c r="L51" i="2" s="1"/>
  <c r="J53" i="2"/>
  <c r="I53" i="2"/>
  <c r="O38" i="2"/>
  <c r="O40" i="2" l="1"/>
  <c r="M51" i="2"/>
  <c r="J55" i="2"/>
  <c r="I55" i="2"/>
  <c r="K53" i="2"/>
  <c r="M53" i="2" s="1"/>
  <c r="H57" i="2"/>
  <c r="C60" i="2"/>
  <c r="N40" i="2"/>
  <c r="N42" i="2" l="1"/>
  <c r="L53" i="2"/>
  <c r="C62" i="2"/>
  <c r="H59" i="2"/>
  <c r="K55" i="2"/>
  <c r="L55" i="2" s="1"/>
  <c r="J57" i="2"/>
  <c r="I57" i="2"/>
  <c r="O42" i="2"/>
  <c r="O44" i="2" l="1"/>
  <c r="M55" i="2"/>
  <c r="I59" i="2"/>
  <c r="J59" i="2"/>
  <c r="K57" i="2"/>
  <c r="M57" i="2" s="1"/>
  <c r="C64" i="2"/>
  <c r="H61" i="2"/>
  <c r="N44" i="2"/>
  <c r="N46" i="2" l="1"/>
  <c r="K59" i="2"/>
  <c r="L59" i="2" s="1"/>
  <c r="J61" i="2"/>
  <c r="I61" i="2"/>
  <c r="H63" i="2"/>
  <c r="C66" i="2"/>
  <c r="L57" i="2"/>
  <c r="O46" i="2"/>
  <c r="O48" i="2" l="1"/>
  <c r="M59" i="2"/>
  <c r="K61" i="2"/>
  <c r="M61" i="2" s="1"/>
  <c r="H65" i="2"/>
  <c r="C68" i="2"/>
  <c r="I63" i="2"/>
  <c r="J63" i="2"/>
  <c r="N48" i="2"/>
  <c r="N50" i="2" l="1"/>
  <c r="K63" i="2"/>
  <c r="M63" i="2" s="1"/>
  <c r="L61" i="2"/>
  <c r="C70" i="2"/>
  <c r="H67" i="2"/>
  <c r="J65" i="2"/>
  <c r="I65" i="2"/>
  <c r="O50" i="2"/>
  <c r="O52" i="2" l="1"/>
  <c r="L63" i="2"/>
  <c r="N52" i="2"/>
  <c r="K65" i="2"/>
  <c r="I67" i="2"/>
  <c r="J67" i="2"/>
  <c r="H69" i="2"/>
  <c r="C72" i="2"/>
  <c r="L65" i="2" l="1"/>
  <c r="N54" i="2"/>
  <c r="M65" i="2"/>
  <c r="O54" i="2"/>
  <c r="H71" i="2"/>
  <c r="C74" i="2"/>
  <c r="I69" i="2"/>
  <c r="J69" i="2"/>
  <c r="K67" i="2"/>
  <c r="L67" i="2" s="1"/>
  <c r="O56" i="2" l="1"/>
  <c r="N56" i="2"/>
  <c r="M67" i="2"/>
  <c r="H73" i="2"/>
  <c r="C76" i="2"/>
  <c r="K69" i="2"/>
  <c r="L69" i="2" s="1"/>
  <c r="J71" i="2"/>
  <c r="I71" i="2"/>
  <c r="N58" i="2" l="1"/>
  <c r="O58" i="2"/>
  <c r="M69" i="2"/>
  <c r="H75" i="2"/>
  <c r="K71" i="2"/>
  <c r="L71" i="2" s="1"/>
  <c r="J73" i="2"/>
  <c r="I73" i="2"/>
  <c r="O60" i="2" l="1"/>
  <c r="N60" i="2"/>
  <c r="M71" i="2"/>
  <c r="J75" i="2"/>
  <c r="I75" i="2"/>
  <c r="K73" i="2"/>
  <c r="L73" i="2" s="1"/>
  <c r="H77" i="2"/>
  <c r="N62" i="2" l="1"/>
  <c r="O62" i="2"/>
  <c r="M73" i="2"/>
  <c r="J77" i="2"/>
  <c r="I77" i="2"/>
  <c r="C82" i="2"/>
  <c r="H79" i="2"/>
  <c r="K75" i="2"/>
  <c r="M75" i="2" s="1"/>
  <c r="O64" i="2" l="1"/>
  <c r="N64" i="2"/>
  <c r="K77" i="2"/>
  <c r="L77" i="2" s="1"/>
  <c r="I79" i="2"/>
  <c r="J79" i="2"/>
  <c r="H81" i="2"/>
  <c r="C84" i="2"/>
  <c r="L75" i="2"/>
  <c r="N66" i="2" l="1"/>
  <c r="O66" i="2"/>
  <c r="C86" i="2"/>
  <c r="H83" i="2"/>
  <c r="I81" i="2"/>
  <c r="J81" i="2"/>
  <c r="M77" i="2"/>
  <c r="K79" i="2"/>
  <c r="O68" i="2" l="1"/>
  <c r="N68" i="2"/>
  <c r="M79" i="2"/>
  <c r="L79" i="2"/>
  <c r="K81" i="2"/>
  <c r="L81" i="2" s="1"/>
  <c r="J83" i="2"/>
  <c r="I83" i="2"/>
  <c r="H85" i="2"/>
  <c r="N70" i="2" l="1"/>
  <c r="O70" i="2"/>
  <c r="H87" i="2"/>
  <c r="C90" i="2"/>
  <c r="M81" i="2"/>
  <c r="I85" i="2"/>
  <c r="J85" i="2"/>
  <c r="K83" i="2"/>
  <c r="M83" i="2" s="1"/>
  <c r="O72" i="2" l="1"/>
  <c r="N72" i="2"/>
  <c r="L83" i="2"/>
  <c r="K85" i="2"/>
  <c r="C92" i="2"/>
  <c r="H89" i="2"/>
  <c r="J87" i="2"/>
  <c r="I87" i="2"/>
  <c r="N74" i="2" l="1"/>
  <c r="O74" i="2"/>
  <c r="H91" i="2"/>
  <c r="C94" i="2"/>
  <c r="L85" i="2"/>
  <c r="K87" i="2"/>
  <c r="M87" i="2" s="1"/>
  <c r="J89" i="2"/>
  <c r="I89" i="2"/>
  <c r="M85" i="2"/>
  <c r="O76" i="2" l="1"/>
  <c r="N76" i="2"/>
  <c r="L87" i="2"/>
  <c r="K89" i="2"/>
  <c r="M89" i="2" s="1"/>
  <c r="H93" i="2"/>
  <c r="C96" i="2"/>
  <c r="J91" i="2"/>
  <c r="I91" i="2"/>
  <c r="N78" i="2" l="1"/>
  <c r="O78" i="2"/>
  <c r="C98" i="2"/>
  <c r="H95" i="2"/>
  <c r="L89" i="2"/>
  <c r="K91" i="2"/>
  <c r="L91" i="2" s="1"/>
  <c r="J93" i="2"/>
  <c r="I93" i="2"/>
  <c r="N80" i="2" l="1"/>
  <c r="O80" i="2"/>
  <c r="K93" i="2"/>
  <c r="M93" i="2" s="1"/>
  <c r="I95" i="2"/>
  <c r="J95" i="2"/>
  <c r="H97" i="2"/>
  <c r="C100" i="2"/>
  <c r="M91" i="2"/>
  <c r="O82" i="2" l="1"/>
  <c r="N82" i="2"/>
  <c r="H99" i="2"/>
  <c r="C102" i="2"/>
  <c r="J97" i="2"/>
  <c r="I97" i="2"/>
  <c r="K95" i="2"/>
  <c r="L95" i="2" s="1"/>
  <c r="L93" i="2"/>
  <c r="O84" i="2" l="1"/>
  <c r="N84" i="2"/>
  <c r="M95" i="2"/>
  <c r="K97" i="2"/>
  <c r="L97" i="2" s="1"/>
  <c r="H101" i="2"/>
  <c r="C104" i="2"/>
  <c r="J99" i="2"/>
  <c r="I99" i="2"/>
  <c r="N86" i="2" l="1"/>
  <c r="O86" i="2"/>
  <c r="K99" i="2"/>
  <c r="L99" i="2" s="1"/>
  <c r="M97" i="2"/>
  <c r="H103" i="2"/>
  <c r="C106" i="2"/>
  <c r="I101" i="2"/>
  <c r="J101" i="2"/>
  <c r="O88" i="2" l="1"/>
  <c r="N88" i="2"/>
  <c r="H105" i="2"/>
  <c r="C108" i="2"/>
  <c r="J103" i="2"/>
  <c r="I103" i="2"/>
  <c r="M99" i="2"/>
  <c r="K101" i="2"/>
  <c r="M101" i="2" s="1"/>
  <c r="N90" i="2" l="1"/>
  <c r="O90" i="2"/>
  <c r="L101" i="2"/>
  <c r="H107" i="2"/>
  <c r="C110" i="2"/>
  <c r="J105" i="2"/>
  <c r="I105" i="2"/>
  <c r="K103" i="2"/>
  <c r="L103" i="2" s="1"/>
  <c r="O92" i="2" l="1"/>
  <c r="N92" i="2"/>
  <c r="M103" i="2"/>
  <c r="C112" i="2"/>
  <c r="H109" i="2"/>
  <c r="I107" i="2"/>
  <c r="J107" i="2"/>
  <c r="K105" i="2"/>
  <c r="M105" i="2" s="1"/>
  <c r="N94" i="2" l="1"/>
  <c r="O94" i="2"/>
  <c r="J109" i="2"/>
  <c r="I109" i="2"/>
  <c r="H111" i="2"/>
  <c r="C114" i="2"/>
  <c r="K107" i="2"/>
  <c r="L107" i="2" s="1"/>
  <c r="L105" i="2"/>
  <c r="O96" i="2" l="1"/>
  <c r="N96" i="2"/>
  <c r="I111" i="2"/>
  <c r="J111" i="2"/>
  <c r="H113" i="2"/>
  <c r="C116" i="2"/>
  <c r="C118" i="2" s="1"/>
  <c r="K109" i="2"/>
  <c r="M109" i="2" s="1"/>
  <c r="M107" i="2"/>
  <c r="N98" i="2" l="1"/>
  <c r="O98" i="2"/>
  <c r="K111" i="2"/>
  <c r="L109" i="2"/>
  <c r="H115" i="2"/>
  <c r="I113" i="2"/>
  <c r="J113" i="2"/>
  <c r="M111" i="2" l="1"/>
  <c r="O100" i="2"/>
  <c r="L111" i="2"/>
  <c r="N100" i="2"/>
  <c r="K113" i="2"/>
  <c r="M113" i="2" s="1"/>
  <c r="H117" i="2"/>
  <c r="I115" i="2"/>
  <c r="J115" i="2"/>
  <c r="N102" i="2" l="1"/>
  <c r="L113" i="2"/>
  <c r="O102" i="2"/>
  <c r="K115" i="2"/>
  <c r="L115" i="2" s="1"/>
  <c r="J117" i="2"/>
  <c r="I117" i="2"/>
  <c r="H119" i="2"/>
  <c r="O104" i="2" l="1"/>
  <c r="N104" i="2"/>
  <c r="M115" i="2"/>
  <c r="I119" i="2"/>
  <c r="I193" i="2" s="1"/>
  <c r="J119" i="2"/>
  <c r="J193" i="2" s="1"/>
  <c r="K117" i="2"/>
  <c r="L117" i="2" s="1"/>
  <c r="N106" i="2" l="1"/>
  <c r="O106" i="2"/>
  <c r="M117" i="2"/>
  <c r="K119" i="2"/>
  <c r="M119" i="2" s="1"/>
  <c r="K193" i="2" l="1"/>
  <c r="M193" i="2"/>
  <c r="O108" i="2"/>
  <c r="N108" i="2"/>
  <c r="L119" i="2"/>
  <c r="L193" i="2" s="1"/>
  <c r="N110" i="2" l="1"/>
  <c r="O110" i="2"/>
  <c r="O112" i="2" l="1"/>
  <c r="N112" i="2"/>
  <c r="N114" i="2" l="1"/>
  <c r="O114" i="2"/>
  <c r="O116" i="2" l="1"/>
  <c r="N116" i="2"/>
  <c r="N118" i="2" l="1"/>
  <c r="O118" i="2"/>
  <c r="O120" i="2" l="1"/>
  <c r="N120" i="2"/>
  <c r="N122" i="2" l="1"/>
  <c r="O122" i="2"/>
  <c r="J197" i="2"/>
  <c r="J196" i="2"/>
  <c r="O124" i="2" l="1"/>
  <c r="N124" i="2"/>
  <c r="N196" i="2"/>
  <c r="N197" i="2"/>
  <c r="N126" i="2" l="1"/>
  <c r="O126" i="2"/>
  <c r="O128" i="2" l="1"/>
  <c r="N128" i="2"/>
  <c r="N130" i="2" l="1"/>
  <c r="O130" i="2"/>
  <c r="O132" i="2" l="1"/>
  <c r="N132" i="2"/>
  <c r="N134" i="2" l="1"/>
  <c r="O134" i="2"/>
  <c r="O136" i="2" l="1"/>
  <c r="N136" i="2"/>
  <c r="N138" i="2" l="1"/>
  <c r="O138" i="2"/>
  <c r="O140" i="2" l="1"/>
  <c r="N140" i="2"/>
  <c r="N142" i="2" l="1"/>
  <c r="O142" i="2"/>
  <c r="O144" i="2" l="1"/>
  <c r="N144" i="2"/>
  <c r="N146" i="2" l="1"/>
  <c r="O146" i="2"/>
  <c r="O148" i="2" l="1"/>
  <c r="N148" i="2"/>
  <c r="N150" i="2" l="1"/>
  <c r="O150" i="2"/>
  <c r="O152" i="2" l="1"/>
  <c r="N152" i="2"/>
  <c r="N154" i="2" l="1"/>
  <c r="O154" i="2"/>
  <c r="O156" i="2" l="1"/>
  <c r="N156" i="2"/>
  <c r="N158" i="2" l="1"/>
  <c r="O158" i="2"/>
  <c r="O160" i="2" l="1"/>
  <c r="N160" i="2"/>
  <c r="N162" i="2" l="1"/>
  <c r="O162" i="2"/>
  <c r="O164" i="2" s="1"/>
  <c r="N164" i="2" l="1"/>
  <c r="N166" i="2" s="1"/>
  <c r="O166" i="2" l="1"/>
  <c r="O168" i="2" s="1"/>
  <c r="N168" i="2" l="1"/>
  <c r="N170" i="2" s="1"/>
  <c r="O170" i="2" l="1"/>
  <c r="O172" i="2" s="1"/>
  <c r="N172" i="2" l="1"/>
  <c r="N174" i="2" s="1"/>
  <c r="O174" i="2" l="1"/>
  <c r="O176" i="2" s="1"/>
  <c r="N176" i="2" l="1"/>
  <c r="N178" i="2" s="1"/>
  <c r="O178" i="2" l="1"/>
  <c r="O180" i="2" s="1"/>
  <c r="N180" i="2" l="1"/>
  <c r="N182" i="2" s="1"/>
  <c r="O182" i="2" l="1"/>
  <c r="O184" i="2" s="1"/>
  <c r="N184" i="2" l="1"/>
  <c r="N186" i="2" s="1"/>
  <c r="O186" i="2" l="1"/>
  <c r="O188" i="2" s="1"/>
  <c r="N188" i="2" l="1"/>
  <c r="N190" i="2" s="1"/>
  <c r="O190" i="2" l="1"/>
  <c r="O192" i="2" s="1"/>
  <c r="N192" i="2" l="1"/>
</calcChain>
</file>

<file path=xl/sharedStrings.xml><?xml version="1.0" encoding="utf-8"?>
<sst xmlns="http://schemas.openxmlformats.org/spreadsheetml/2006/main" count="33" uniqueCount="25">
  <si>
    <t>kilometr</t>
  </si>
  <si>
    <t>metr</t>
  </si>
  <si>
    <t>wykop</t>
  </si>
  <si>
    <t>nasyp</t>
  </si>
  <si>
    <t>RAZEM</t>
  </si>
  <si>
    <t>A</t>
  </si>
  <si>
    <t>B</t>
  </si>
  <si>
    <t>C</t>
  </si>
  <si>
    <t>D</t>
  </si>
  <si>
    <t>E</t>
  </si>
  <si>
    <t>SPRAWDZENIE:</t>
  </si>
  <si>
    <t>B - A = E - D</t>
  </si>
  <si>
    <t xml:space="preserve">B - A = </t>
  </si>
  <si>
    <t>E - D =</t>
  </si>
  <si>
    <t>A - D = B - E</t>
  </si>
  <si>
    <t>A - D =</t>
  </si>
  <si>
    <t>B - E =</t>
  </si>
  <si>
    <t>zużycie na miejscu</t>
  </si>
  <si>
    <t>TABELA MAS ZIEMNYCH</t>
  </si>
  <si>
    <r>
      <t>powierzchnia [m</t>
    </r>
    <r>
      <rPr>
        <sz val="11"/>
        <color theme="1"/>
        <rFont val="Calibri"/>
        <family val="2"/>
        <charset val="238"/>
      </rPr>
      <t>²]</t>
    </r>
  </si>
  <si>
    <t>odległość [m]</t>
  </si>
  <si>
    <r>
      <t>ojętość [m</t>
    </r>
    <r>
      <rPr>
        <sz val="11"/>
        <color theme="1"/>
        <rFont val="Calibri"/>
        <family val="2"/>
        <charset val="238"/>
      </rPr>
      <t>³</t>
    </r>
    <r>
      <rPr>
        <sz val="11"/>
        <color theme="1"/>
        <rFont val="Arial"/>
        <family val="2"/>
        <charset val="238"/>
      </rPr>
      <t>]</t>
    </r>
  </si>
  <si>
    <r>
      <t>powierzchnia średnia [m</t>
    </r>
    <r>
      <rPr>
        <sz val="11"/>
        <color theme="1"/>
        <rFont val="Calibri"/>
        <family val="2"/>
        <charset val="238"/>
      </rPr>
      <t>²</t>
    </r>
    <r>
      <rPr>
        <sz val="11"/>
        <color theme="1"/>
        <rFont val="Arial"/>
        <family val="2"/>
        <charset val="238"/>
      </rPr>
      <t>]</t>
    </r>
  </si>
  <si>
    <r>
      <t>nadmiar  objętości [m</t>
    </r>
    <r>
      <rPr>
        <sz val="11"/>
        <color theme="1"/>
        <rFont val="Calibri"/>
        <family val="2"/>
        <charset val="238"/>
      </rPr>
      <t>³</t>
    </r>
    <r>
      <rPr>
        <sz val="11"/>
        <color theme="1"/>
        <rFont val="Arial"/>
        <family val="2"/>
        <charset val="238"/>
      </rPr>
      <t>]</t>
    </r>
  </si>
  <si>
    <r>
      <t xml:space="preserve">   Σ</t>
    </r>
    <r>
      <rPr>
        <sz val="11"/>
        <color theme="1"/>
        <rFont val="Arial"/>
        <family val="2"/>
        <charset val="238"/>
      </rPr>
      <t xml:space="preserve"> algebraiczna od początku [m</t>
    </r>
    <r>
      <rPr>
        <sz val="11"/>
        <color theme="1"/>
        <rFont val="Calibri"/>
        <family val="2"/>
        <charset val="238"/>
      </rPr>
      <t>³</t>
    </r>
    <r>
      <rPr>
        <sz val="11"/>
        <color theme="1"/>
        <rFont val="Arial"/>
        <family val="2"/>
        <charset val="238"/>
      </rPr>
      <t>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</si>
</sst>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indexed="9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3">
    <xf numFmtId="0" fontId="0" fillId="0" borderId="0" xfId="0"/>
    <xf numFmtId="2" fontId="3" fillId="0" borderId="14" xfId="0" applyNumberFormat="1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1" fillId="0" borderId="28" xfId="0" applyNumberFormat="1" applyFont="1" applyBorder="1"/>
    <xf numFmtId="2" fontId="1" fillId="0" borderId="7" xfId="0" applyNumberFormat="1" applyFont="1" applyBorder="1"/>
    <xf numFmtId="0" fontId="1" fillId="0" borderId="14" xfId="0" applyFont="1" applyBorder="1"/>
    <xf numFmtId="0" fontId="1" fillId="0" borderId="0" xfId="0" applyFont="1" applyBorder="1"/>
    <xf numFmtId="0" fontId="1" fillId="0" borderId="15" xfId="0" applyFont="1" applyBorder="1"/>
    <xf numFmtId="2" fontId="1" fillId="0" borderId="14" xfId="0" applyNumberFormat="1" applyFont="1" applyBorder="1"/>
    <xf numFmtId="2" fontId="1" fillId="0" borderId="15" xfId="0" applyNumberFormat="1" applyFont="1" applyBorder="1"/>
    <xf numFmtId="0" fontId="1" fillId="0" borderId="7" xfId="0" applyFont="1" applyBorder="1"/>
    <xf numFmtId="2" fontId="1" fillId="0" borderId="16" xfId="0" applyNumberFormat="1" applyFont="1" applyBorder="1" applyAlignment="1">
      <alignment horizontal="center"/>
    </xf>
    <xf numFmtId="2" fontId="1" fillId="0" borderId="27" xfId="0" applyNumberFormat="1" applyFont="1" applyBorder="1" applyAlignment="1">
      <alignment horizontal="center"/>
    </xf>
    <xf numFmtId="0" fontId="1" fillId="2" borderId="32" xfId="0" applyNumberFormat="1" applyFont="1" applyFill="1" applyBorder="1" applyAlignment="1">
      <alignment horizontal="center"/>
    </xf>
    <xf numFmtId="2" fontId="1" fillId="2" borderId="17" xfId="0" applyNumberFormat="1" applyFont="1" applyFill="1" applyBorder="1" applyAlignment="1">
      <alignment horizontal="center"/>
    </xf>
    <xf numFmtId="2" fontId="1" fillId="2" borderId="18" xfId="0" applyNumberFormat="1" applyFont="1" applyFill="1" applyBorder="1" applyAlignment="1">
      <alignment horizontal="center"/>
    </xf>
    <xf numFmtId="2" fontId="1" fillId="2" borderId="19" xfId="0" applyNumberFormat="1" applyFont="1" applyFill="1" applyBorder="1" applyAlignment="1">
      <alignment horizontal="center"/>
    </xf>
    <xf numFmtId="2" fontId="1" fillId="0" borderId="18" xfId="0" applyNumberFormat="1" applyFont="1" applyBorder="1" applyAlignment="1">
      <alignment horizontal="center"/>
    </xf>
    <xf numFmtId="2" fontId="1" fillId="0" borderId="25" xfId="0" applyNumberFormat="1" applyFont="1" applyBorder="1" applyAlignment="1">
      <alignment horizontal="center"/>
    </xf>
    <xf numFmtId="0" fontId="1" fillId="0" borderId="28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2" fontId="1" fillId="0" borderId="14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20" xfId="0" applyNumberFormat="1" applyFont="1" applyBorder="1" applyAlignment="1">
      <alignment horizontal="center"/>
    </xf>
    <xf numFmtId="2" fontId="1" fillId="0" borderId="17" xfId="0" applyNumberFormat="1" applyFon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2" fontId="1" fillId="0" borderId="33" xfId="0" applyNumberFormat="1" applyFont="1" applyBorder="1" applyAlignment="1">
      <alignment horizontal="center"/>
    </xf>
    <xf numFmtId="2" fontId="1" fillId="0" borderId="15" xfId="0" applyNumberFormat="1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19" xfId="0" applyFont="1" applyBorder="1"/>
    <xf numFmtId="0" fontId="1" fillId="0" borderId="25" xfId="0" applyFont="1" applyBorder="1"/>
    <xf numFmtId="2" fontId="1" fillId="0" borderId="0" xfId="0" applyNumberFormat="1" applyFont="1" applyBorder="1"/>
    <xf numFmtId="0" fontId="1" fillId="0" borderId="6" xfId="0" applyFont="1" applyBorder="1"/>
    <xf numFmtId="0" fontId="1" fillId="0" borderId="3" xfId="0" applyFont="1" applyBorder="1"/>
    <xf numFmtId="2" fontId="1" fillId="0" borderId="3" xfId="0" applyNumberFormat="1" applyFont="1" applyBorder="1"/>
    <xf numFmtId="0" fontId="1" fillId="0" borderId="26" xfId="0" applyFont="1" applyBorder="1"/>
    <xf numFmtId="0" fontId="7" fillId="3" borderId="38" xfId="0" applyFont="1" applyFill="1" applyBorder="1" applyAlignment="1">
      <alignment horizontal="center"/>
    </xf>
    <xf numFmtId="0" fontId="7" fillId="3" borderId="38" xfId="0" applyFont="1" applyFill="1" applyBorder="1" applyAlignment="1">
      <alignment horizontal="center" vertical="center"/>
    </xf>
    <xf numFmtId="2" fontId="7" fillId="3" borderId="38" xfId="0" applyNumberFormat="1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1" fillId="0" borderId="3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99"/>
  <sheetViews>
    <sheetView tabSelected="1" view="pageBreakPreview" topLeftCell="A4" zoomScaleNormal="100" zoomScaleSheetLayoutView="100" workbookViewId="0">
      <selection activeCell="E20" sqref="E20"/>
    </sheetView>
  </sheetViews>
  <sheetFormatPr defaultRowHeight="15"/>
  <cols>
    <col min="6" max="6" width="11.7109375" customWidth="1"/>
    <col min="7" max="7" width="9.5703125" customWidth="1"/>
    <col min="8" max="8" width="9.7109375" customWidth="1"/>
    <col min="9" max="9" width="9.5703125" bestFit="1" customWidth="1"/>
    <col min="10" max="10" width="10.28515625" bestFit="1" customWidth="1"/>
    <col min="14" max="14" width="9.42578125" customWidth="1"/>
    <col min="15" max="15" width="9.28515625" customWidth="1"/>
  </cols>
  <sheetData>
    <row r="2" spans="2:15" ht="15.75" thickBot="1"/>
    <row r="3" spans="2:15" ht="17.25" thickTop="1" thickBot="1">
      <c r="B3" s="49" t="s">
        <v>18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1"/>
    </row>
    <row r="4" spans="2:15" ht="15.75" thickTop="1">
      <c r="B4" s="70" t="s">
        <v>0</v>
      </c>
      <c r="C4" s="67" t="s">
        <v>1</v>
      </c>
      <c r="D4" s="55" t="s">
        <v>19</v>
      </c>
      <c r="E4" s="56"/>
      <c r="F4" s="59" t="s">
        <v>22</v>
      </c>
      <c r="G4" s="60"/>
      <c r="H4" s="52" t="s">
        <v>20</v>
      </c>
      <c r="I4" s="55" t="s">
        <v>21</v>
      </c>
      <c r="J4" s="56"/>
      <c r="K4" s="52" t="s">
        <v>17</v>
      </c>
      <c r="L4" s="59" t="s">
        <v>23</v>
      </c>
      <c r="M4" s="60"/>
      <c r="N4" s="63" t="s">
        <v>24</v>
      </c>
      <c r="O4" s="64"/>
    </row>
    <row r="5" spans="2:15" ht="15.75" thickBot="1">
      <c r="B5" s="71"/>
      <c r="C5" s="68"/>
      <c r="D5" s="57"/>
      <c r="E5" s="58"/>
      <c r="F5" s="61"/>
      <c r="G5" s="62"/>
      <c r="H5" s="53"/>
      <c r="I5" s="57"/>
      <c r="J5" s="58"/>
      <c r="K5" s="53"/>
      <c r="L5" s="61"/>
      <c r="M5" s="62"/>
      <c r="N5" s="65"/>
      <c r="O5" s="66"/>
    </row>
    <row r="6" spans="2:15" ht="15.75" thickBot="1">
      <c r="B6" s="72"/>
      <c r="C6" s="69"/>
      <c r="D6" s="3" t="s">
        <v>2</v>
      </c>
      <c r="E6" s="4" t="s">
        <v>3</v>
      </c>
      <c r="F6" s="3" t="s">
        <v>2</v>
      </c>
      <c r="G6" s="5" t="s">
        <v>3</v>
      </c>
      <c r="H6" s="54"/>
      <c r="I6" s="3" t="s">
        <v>2</v>
      </c>
      <c r="J6" s="5" t="s">
        <v>3</v>
      </c>
      <c r="K6" s="54"/>
      <c r="L6" s="3" t="s">
        <v>2</v>
      </c>
      <c r="M6" s="5" t="s">
        <v>3</v>
      </c>
      <c r="N6" s="3" t="s">
        <v>2</v>
      </c>
      <c r="O6" s="6" t="s">
        <v>3</v>
      </c>
    </row>
    <row r="7" spans="2:15">
      <c r="B7" s="7"/>
      <c r="C7" s="8"/>
      <c r="D7" s="9"/>
      <c r="E7" s="10"/>
      <c r="F7" s="9"/>
      <c r="G7" s="11"/>
      <c r="H7" s="11"/>
      <c r="I7" s="12"/>
      <c r="J7" s="13"/>
      <c r="K7" s="14"/>
      <c r="L7" s="9"/>
      <c r="M7" s="10"/>
      <c r="N7" s="15"/>
      <c r="O7" s="16"/>
    </row>
    <row r="8" spans="2:15">
      <c r="B8" s="17">
        <v>0</v>
      </c>
      <c r="C8" s="18">
        <v>7</v>
      </c>
      <c r="D8" s="19">
        <v>1.4</v>
      </c>
      <c r="E8" s="20">
        <v>0</v>
      </c>
      <c r="F8" s="12"/>
      <c r="G8" s="13"/>
      <c r="H8" s="11"/>
      <c r="I8" s="12"/>
      <c r="J8" s="13"/>
      <c r="K8" s="8"/>
      <c r="L8" s="9"/>
      <c r="M8" s="10"/>
      <c r="N8" s="21"/>
      <c r="O8" s="22"/>
    </row>
    <row r="9" spans="2:15">
      <c r="B9" s="23"/>
      <c r="C9" s="24"/>
      <c r="D9" s="25"/>
      <c r="E9" s="26"/>
      <c r="F9" s="21">
        <f>(D8+D10)/2</f>
        <v>1.5</v>
      </c>
      <c r="G9" s="27">
        <f>(E8+E10)/2</f>
        <v>0</v>
      </c>
      <c r="H9" s="27">
        <f>(B10*1000+C10)-(B8*1000+C8)</f>
        <v>18</v>
      </c>
      <c r="I9" s="21">
        <f>F9*H9</f>
        <v>27</v>
      </c>
      <c r="J9" s="27">
        <f>G9*H9</f>
        <v>0</v>
      </c>
      <c r="K9" s="28">
        <f>IF(J9&lt;=I9,J9,I9)</f>
        <v>0</v>
      </c>
      <c r="L9" s="21">
        <f>I9-K9</f>
        <v>27</v>
      </c>
      <c r="M9" s="29">
        <f>J9-K9</f>
        <v>0</v>
      </c>
      <c r="N9" s="30"/>
      <c r="O9" s="31"/>
    </row>
    <row r="10" spans="2:15">
      <c r="B10" s="17">
        <v>0</v>
      </c>
      <c r="C10" s="18">
        <f>C8+18</f>
        <v>25</v>
      </c>
      <c r="D10" s="19">
        <v>1.6</v>
      </c>
      <c r="E10" s="20">
        <v>0</v>
      </c>
      <c r="F10" s="25"/>
      <c r="G10" s="32"/>
      <c r="H10" s="33"/>
      <c r="I10" s="25"/>
      <c r="J10" s="32"/>
      <c r="K10" s="24"/>
      <c r="L10" s="34"/>
      <c r="M10" s="35"/>
      <c r="N10" s="21">
        <f>IF(L9&gt;0,L9,0)</f>
        <v>27</v>
      </c>
      <c r="O10" s="22">
        <f>IF(M9&gt;0,M9,0)</f>
        <v>0</v>
      </c>
    </row>
    <row r="11" spans="2:15">
      <c r="B11" s="23"/>
      <c r="C11" s="24"/>
      <c r="D11" s="34"/>
      <c r="E11" s="35"/>
      <c r="F11" s="21">
        <f>(D10+D12)/2</f>
        <v>1.7000000000000002</v>
      </c>
      <c r="G11" s="27">
        <f>(E10+E12)/2</f>
        <v>0</v>
      </c>
      <c r="H11" s="27">
        <f>(B12*1000+C12)-(B10*1000+C10)</f>
        <v>25</v>
      </c>
      <c r="I11" s="21">
        <f>F11*H11</f>
        <v>42.500000000000007</v>
      </c>
      <c r="J11" s="27">
        <f>G11*H11</f>
        <v>0</v>
      </c>
      <c r="K11" s="28">
        <f>IF(J11&lt;=I11,J11,I11)</f>
        <v>0</v>
      </c>
      <c r="L11" s="21">
        <f>I11-K11</f>
        <v>42.500000000000007</v>
      </c>
      <c r="M11" s="29">
        <f>J11-K11</f>
        <v>0</v>
      </c>
      <c r="N11" s="1"/>
      <c r="O11" s="2"/>
    </row>
    <row r="12" spans="2:15">
      <c r="B12" s="17">
        <f>B10</f>
        <v>0</v>
      </c>
      <c r="C12" s="18">
        <f>C10+25</f>
        <v>50</v>
      </c>
      <c r="D12" s="19">
        <v>1.8</v>
      </c>
      <c r="E12" s="20">
        <v>0</v>
      </c>
      <c r="F12" s="25"/>
      <c r="G12" s="32"/>
      <c r="H12" s="33"/>
      <c r="I12" s="25"/>
      <c r="J12" s="32"/>
      <c r="K12" s="24"/>
      <c r="L12" s="34"/>
      <c r="M12" s="35"/>
      <c r="N12" s="21">
        <f>IF(N10+L11-M11-O10&gt;0,N10+L11-M11-O10,0)</f>
        <v>69.5</v>
      </c>
      <c r="O12" s="22">
        <f>IF(O10+M11-N10-L11&gt;0,O10+M11-N10-L11,0)</f>
        <v>0</v>
      </c>
    </row>
    <row r="13" spans="2:15">
      <c r="B13" s="23"/>
      <c r="C13" s="24"/>
      <c r="D13" s="25"/>
      <c r="E13" s="26"/>
      <c r="F13" s="21">
        <f>(D12+D14)/2</f>
        <v>1.4500000000000002</v>
      </c>
      <c r="G13" s="27">
        <f>(E12+E14)/2</f>
        <v>0.1</v>
      </c>
      <c r="H13" s="27">
        <f>(B14*1000+C14)-(B12*1000+C12)</f>
        <v>25</v>
      </c>
      <c r="I13" s="21">
        <f>F13*H13</f>
        <v>36.250000000000007</v>
      </c>
      <c r="J13" s="27">
        <f>G13*H13</f>
        <v>2.5</v>
      </c>
      <c r="K13" s="28">
        <f>IF(J13&lt;=I13,J13,I13)</f>
        <v>2.5</v>
      </c>
      <c r="L13" s="21">
        <f>I13-K13</f>
        <v>33.750000000000007</v>
      </c>
      <c r="M13" s="29">
        <f>J13-K13</f>
        <v>0</v>
      </c>
      <c r="N13" s="1"/>
      <c r="O13" s="2"/>
    </row>
    <row r="14" spans="2:15">
      <c r="B14" s="17">
        <f>B12</f>
        <v>0</v>
      </c>
      <c r="C14" s="18">
        <f>C12+25</f>
        <v>75</v>
      </c>
      <c r="D14" s="19">
        <v>1.1000000000000001</v>
      </c>
      <c r="E14" s="20">
        <v>0.2</v>
      </c>
      <c r="F14" s="25"/>
      <c r="G14" s="32"/>
      <c r="H14" s="33"/>
      <c r="I14" s="25"/>
      <c r="J14" s="32"/>
      <c r="K14" s="24"/>
      <c r="L14" s="34"/>
      <c r="M14" s="35"/>
      <c r="N14" s="21">
        <f>IF(N12+L13-M13-O12&gt;0,N12+L13-M13-O12,0)</f>
        <v>103.25</v>
      </c>
      <c r="O14" s="22">
        <f>IF(O12+M13-N12-L13&gt;0,O12+M13-N12-L13,0)</f>
        <v>0</v>
      </c>
    </row>
    <row r="15" spans="2:15">
      <c r="B15" s="23"/>
      <c r="C15" s="24"/>
      <c r="D15" s="25"/>
      <c r="E15" s="26"/>
      <c r="F15" s="21">
        <f>(D14+D16)/2</f>
        <v>1.2000000000000002</v>
      </c>
      <c r="G15" s="27">
        <f>(E14+E16)/2</f>
        <v>0.1</v>
      </c>
      <c r="H15" s="27">
        <f>(B16*1000+C16)-(B14*1000+C14)</f>
        <v>25</v>
      </c>
      <c r="I15" s="21">
        <f>F15*H15</f>
        <v>30.000000000000004</v>
      </c>
      <c r="J15" s="27">
        <f>G15*H15</f>
        <v>2.5</v>
      </c>
      <c r="K15" s="28">
        <f>IF(J15&lt;=I15,J15,I15)</f>
        <v>2.5</v>
      </c>
      <c r="L15" s="21">
        <f>I15-K15</f>
        <v>27.500000000000004</v>
      </c>
      <c r="M15" s="29">
        <f>J15-K15</f>
        <v>0</v>
      </c>
      <c r="N15" s="1"/>
      <c r="O15" s="2"/>
    </row>
    <row r="16" spans="2:15">
      <c r="B16" s="17">
        <v>0</v>
      </c>
      <c r="C16" s="18">
        <f>C14+25</f>
        <v>100</v>
      </c>
      <c r="D16" s="19">
        <v>1.3</v>
      </c>
      <c r="E16" s="20">
        <v>0</v>
      </c>
      <c r="F16" s="25"/>
      <c r="G16" s="32"/>
      <c r="H16" s="33"/>
      <c r="I16" s="25"/>
      <c r="J16" s="32"/>
      <c r="K16" s="24"/>
      <c r="L16" s="34"/>
      <c r="M16" s="35"/>
      <c r="N16" s="21">
        <f>IF(N14+L15-M15-O14&gt;0,N14+L15-M15-O14,0)</f>
        <v>130.75</v>
      </c>
      <c r="O16" s="22">
        <f>IF(O14+M15-N14-L15&gt;0,O14+M15-N14-L15,0)</f>
        <v>0</v>
      </c>
    </row>
    <row r="17" spans="2:15">
      <c r="B17" s="23"/>
      <c r="C17" s="24"/>
      <c r="D17" s="25"/>
      <c r="E17" s="26"/>
      <c r="F17" s="21">
        <f>(D16+D18)/2</f>
        <v>1.1499999999999999</v>
      </c>
      <c r="G17" s="27">
        <f>(E16+E18)/2</f>
        <v>0.1</v>
      </c>
      <c r="H17" s="27">
        <f>(B18*1000+C18)-(B16*1000+C16)</f>
        <v>25</v>
      </c>
      <c r="I17" s="21">
        <f>F17*H17</f>
        <v>28.749999999999996</v>
      </c>
      <c r="J17" s="27">
        <f>G17*H17</f>
        <v>2.5</v>
      </c>
      <c r="K17" s="28">
        <f>IF(J17&lt;=I17,J17,I17)</f>
        <v>2.5</v>
      </c>
      <c r="L17" s="21">
        <f>I17-K17</f>
        <v>26.249999999999996</v>
      </c>
      <c r="M17" s="29">
        <f>J17-K17</f>
        <v>0</v>
      </c>
      <c r="N17" s="1"/>
      <c r="O17" s="2"/>
    </row>
    <row r="18" spans="2:15">
      <c r="B18" s="17">
        <v>0</v>
      </c>
      <c r="C18" s="18">
        <f>C16+25</f>
        <v>125</v>
      </c>
      <c r="D18" s="19">
        <v>1</v>
      </c>
      <c r="E18" s="20">
        <v>0.2</v>
      </c>
      <c r="F18" s="25"/>
      <c r="G18" s="32"/>
      <c r="H18" s="33"/>
      <c r="I18" s="25"/>
      <c r="J18" s="32"/>
      <c r="K18" s="24"/>
      <c r="L18" s="34"/>
      <c r="M18" s="35"/>
      <c r="N18" s="21">
        <f>IF(N16+L17-M17-O16&gt;0,N16+L17-M17-O16,0)</f>
        <v>157</v>
      </c>
      <c r="O18" s="22">
        <f>IF(O16+M17-N16-L17&gt;0,O16+M17-N16-L17,0)</f>
        <v>0</v>
      </c>
    </row>
    <row r="19" spans="2:15">
      <c r="B19" s="23"/>
      <c r="C19" s="24"/>
      <c r="D19" s="34"/>
      <c r="E19" s="35"/>
      <c r="F19" s="21">
        <f>(D18+D20)/2</f>
        <v>5</v>
      </c>
      <c r="G19" s="27">
        <f>(E18+E20)/2</f>
        <v>0.25</v>
      </c>
      <c r="H19" s="27">
        <f>(B20*1000+C20)-(B18*1000+C18)</f>
        <v>25</v>
      </c>
      <c r="I19" s="21">
        <f>F19*H19</f>
        <v>125</v>
      </c>
      <c r="J19" s="27">
        <f>G19*H19</f>
        <v>6.25</v>
      </c>
      <c r="K19" s="28">
        <f>IF(J19&lt;=I19,J19,I19)</f>
        <v>6.25</v>
      </c>
      <c r="L19" s="21">
        <f>I19-K19</f>
        <v>118.75</v>
      </c>
      <c r="M19" s="29">
        <f>J19-K19</f>
        <v>0</v>
      </c>
      <c r="N19" s="1"/>
      <c r="O19" s="2"/>
    </row>
    <row r="20" spans="2:15">
      <c r="B20" s="17">
        <v>0</v>
      </c>
      <c r="C20" s="18">
        <f>C18+25</f>
        <v>150</v>
      </c>
      <c r="D20" s="19">
        <v>9</v>
      </c>
      <c r="E20" s="20">
        <v>0.3</v>
      </c>
      <c r="F20" s="25"/>
      <c r="G20" s="32"/>
      <c r="H20" s="33"/>
      <c r="I20" s="25"/>
      <c r="J20" s="32"/>
      <c r="K20" s="24"/>
      <c r="L20" s="34"/>
      <c r="M20" s="35"/>
      <c r="N20" s="21">
        <f>IF(N18+L19-M19-O18&gt;0,N18+L19-M19-O18,0)</f>
        <v>275.75</v>
      </c>
      <c r="O20" s="22">
        <f>IF(O18+M19-N18-L19&gt;0,O18+M19-N18-L19,0)</f>
        <v>0</v>
      </c>
    </row>
    <row r="21" spans="2:15">
      <c r="B21" s="23"/>
      <c r="C21" s="24"/>
      <c r="D21" s="34"/>
      <c r="E21" s="35"/>
      <c r="F21" s="21">
        <f>(D20+D22)/2</f>
        <v>4.95</v>
      </c>
      <c r="G21" s="27">
        <f>(E20+E22)/2</f>
        <v>0.35</v>
      </c>
      <c r="H21" s="27">
        <f>(B22*1000+C22)-(B20*1000+C20)</f>
        <v>25</v>
      </c>
      <c r="I21" s="21">
        <f>F21*H21</f>
        <v>123.75</v>
      </c>
      <c r="J21" s="27">
        <f>G21*H21</f>
        <v>8.75</v>
      </c>
      <c r="K21" s="28">
        <f>IF(J21&lt;=I21,J21,I21)</f>
        <v>8.75</v>
      </c>
      <c r="L21" s="21">
        <f>I21-K21</f>
        <v>115</v>
      </c>
      <c r="M21" s="29">
        <f>J21-K21</f>
        <v>0</v>
      </c>
      <c r="N21" s="1"/>
      <c r="O21" s="2"/>
    </row>
    <row r="22" spans="2:15">
      <c r="B22" s="17">
        <v>0</v>
      </c>
      <c r="C22" s="18">
        <f>C20+25</f>
        <v>175</v>
      </c>
      <c r="D22" s="19">
        <v>0.9</v>
      </c>
      <c r="E22" s="20">
        <v>0.4</v>
      </c>
      <c r="F22" s="25"/>
      <c r="G22" s="32"/>
      <c r="H22" s="33"/>
      <c r="I22" s="25"/>
      <c r="J22" s="32"/>
      <c r="K22" s="24"/>
      <c r="L22" s="34"/>
      <c r="M22" s="35"/>
      <c r="N22" s="21">
        <f>IF(N20+L21-M21-O20&gt;0,N20+L21-M21-O20,0)</f>
        <v>390.75</v>
      </c>
      <c r="O22" s="22">
        <f>IF(O20+M21-N20-L21&gt;0,O20+M21-N20-L21,0)</f>
        <v>0</v>
      </c>
    </row>
    <row r="23" spans="2:15">
      <c r="B23" s="23"/>
      <c r="C23" s="24"/>
      <c r="D23" s="25"/>
      <c r="E23" s="26"/>
      <c r="F23" s="21">
        <f>(D22+D24)/2</f>
        <v>1.3</v>
      </c>
      <c r="G23" s="27">
        <f>(E22+E24)/2</f>
        <v>0.7</v>
      </c>
      <c r="H23" s="27">
        <f>(B24*1000+C24)-(B22*1000+C22)</f>
        <v>25</v>
      </c>
      <c r="I23" s="21">
        <f>F23*H23</f>
        <v>32.5</v>
      </c>
      <c r="J23" s="27">
        <f>G23*H23</f>
        <v>17.5</v>
      </c>
      <c r="K23" s="28">
        <f>IF(J23&lt;=I23,J23,I23)</f>
        <v>17.5</v>
      </c>
      <c r="L23" s="21">
        <f>I23-K23</f>
        <v>15</v>
      </c>
      <c r="M23" s="29">
        <f>J23-K23</f>
        <v>0</v>
      </c>
      <c r="N23" s="1"/>
      <c r="O23" s="2"/>
    </row>
    <row r="24" spans="2:15">
      <c r="B24" s="17">
        <v>0</v>
      </c>
      <c r="C24" s="18">
        <f>C22+25</f>
        <v>200</v>
      </c>
      <c r="D24" s="19">
        <v>1.7</v>
      </c>
      <c r="E24" s="20">
        <v>1</v>
      </c>
      <c r="F24" s="25"/>
      <c r="G24" s="32"/>
      <c r="H24" s="33"/>
      <c r="I24" s="25"/>
      <c r="J24" s="32"/>
      <c r="K24" s="24"/>
      <c r="L24" s="34"/>
      <c r="M24" s="35"/>
      <c r="N24" s="21">
        <f>IF(N22+L23-M23-O22&gt;0,N22+L23-M23-O22,0)</f>
        <v>405.75</v>
      </c>
      <c r="O24" s="22">
        <f>IF(O22+M23-N22-L23&gt;0,O22+M23-N22-L23,0)</f>
        <v>0</v>
      </c>
    </row>
    <row r="25" spans="2:15">
      <c r="B25" s="23"/>
      <c r="C25" s="24"/>
      <c r="D25" s="25"/>
      <c r="E25" s="26"/>
      <c r="F25" s="21">
        <f>(D24+D26)/2</f>
        <v>1.7</v>
      </c>
      <c r="G25" s="27">
        <f>(E24+E26)/2</f>
        <v>0.55000000000000004</v>
      </c>
      <c r="H25" s="27">
        <f>(B26*1000+C26)-(B24*1000+C24)</f>
        <v>25</v>
      </c>
      <c r="I25" s="21">
        <f>F25*H25</f>
        <v>42.5</v>
      </c>
      <c r="J25" s="27">
        <f>G25*H25</f>
        <v>13.750000000000002</v>
      </c>
      <c r="K25" s="28">
        <f>IF(J25&lt;=I25,J25,I25)</f>
        <v>13.750000000000002</v>
      </c>
      <c r="L25" s="21">
        <f>I25-K25</f>
        <v>28.75</v>
      </c>
      <c r="M25" s="29">
        <f>J25-K25</f>
        <v>0</v>
      </c>
      <c r="N25" s="1"/>
      <c r="O25" s="2"/>
    </row>
    <row r="26" spans="2:15">
      <c r="B26" s="17">
        <v>0</v>
      </c>
      <c r="C26" s="18">
        <f>C24+25</f>
        <v>225</v>
      </c>
      <c r="D26" s="19">
        <v>1.7</v>
      </c>
      <c r="E26" s="20">
        <v>0.1</v>
      </c>
      <c r="F26" s="25"/>
      <c r="G26" s="32"/>
      <c r="H26" s="33"/>
      <c r="I26" s="25"/>
      <c r="J26" s="32"/>
      <c r="K26" s="24"/>
      <c r="L26" s="34"/>
      <c r="M26" s="35"/>
      <c r="N26" s="21">
        <f>IF(N24+L25-M25-O24&gt;0,N24+L25-M25-O24,0)</f>
        <v>434.5</v>
      </c>
      <c r="O26" s="22">
        <f>IF(O24+M25-N24-L25&gt;0,O24+M25-N24-L25,0)</f>
        <v>0</v>
      </c>
    </row>
    <row r="27" spans="2:15">
      <c r="B27" s="23"/>
      <c r="C27" s="24"/>
      <c r="D27" s="25"/>
      <c r="E27" s="26"/>
      <c r="F27" s="21">
        <f>(D26+D28)/2</f>
        <v>2</v>
      </c>
      <c r="G27" s="27">
        <f>(E26+E28)/2</f>
        <v>0.2</v>
      </c>
      <c r="H27" s="27">
        <f>(B28*1000+C28)-(B26*1000+C26)</f>
        <v>25</v>
      </c>
      <c r="I27" s="21">
        <f>F27*H27</f>
        <v>50</v>
      </c>
      <c r="J27" s="27">
        <f>G27*H27</f>
        <v>5</v>
      </c>
      <c r="K27" s="28">
        <f>IF(J27&lt;=I27,J27,I27)</f>
        <v>5</v>
      </c>
      <c r="L27" s="21">
        <f>I27-K27</f>
        <v>45</v>
      </c>
      <c r="M27" s="29">
        <f>J27-K27</f>
        <v>0</v>
      </c>
      <c r="N27" s="1"/>
      <c r="O27" s="2"/>
    </row>
    <row r="28" spans="2:15">
      <c r="B28" s="17">
        <v>0</v>
      </c>
      <c r="C28" s="18">
        <f>C26+25</f>
        <v>250</v>
      </c>
      <c r="D28" s="19">
        <v>2.2999999999999998</v>
      </c>
      <c r="E28" s="20">
        <v>0.3</v>
      </c>
      <c r="F28" s="25"/>
      <c r="G28" s="32"/>
      <c r="H28" s="33"/>
      <c r="I28" s="25"/>
      <c r="J28" s="32"/>
      <c r="K28" s="24"/>
      <c r="L28" s="34"/>
      <c r="M28" s="35"/>
      <c r="N28" s="21">
        <f>IF(N26+L27-M27-O26&gt;0,N26+L27-M27-O26,0)</f>
        <v>479.5</v>
      </c>
      <c r="O28" s="22">
        <f>IF(O26+M27-N26-L27&gt;0,O26+M27-N26-L27,0)</f>
        <v>0</v>
      </c>
    </row>
    <row r="29" spans="2:15">
      <c r="B29" s="23"/>
      <c r="C29" s="24"/>
      <c r="D29" s="34"/>
      <c r="E29" s="35"/>
      <c r="F29" s="21">
        <f>(D28+D30)/2</f>
        <v>2.2999999999999998</v>
      </c>
      <c r="G29" s="27">
        <f>(E28+E30)/2</f>
        <v>0.3</v>
      </c>
      <c r="H29" s="27">
        <f>(B30*1000+C30)-(B28*1000+C28)</f>
        <v>25</v>
      </c>
      <c r="I29" s="21">
        <f>F29*H29</f>
        <v>57.499999999999993</v>
      </c>
      <c r="J29" s="27">
        <f>G29*H29</f>
        <v>7.5</v>
      </c>
      <c r="K29" s="28">
        <f>IF(J29&lt;=I29,J29,I29)</f>
        <v>7.5</v>
      </c>
      <c r="L29" s="21">
        <f>I29-K29</f>
        <v>49.999999999999993</v>
      </c>
      <c r="M29" s="29">
        <f>J29-K29</f>
        <v>0</v>
      </c>
      <c r="N29" s="1"/>
      <c r="O29" s="2"/>
    </row>
    <row r="30" spans="2:15">
      <c r="B30" s="17">
        <v>0</v>
      </c>
      <c r="C30" s="18">
        <f>C28+25</f>
        <v>275</v>
      </c>
      <c r="D30" s="19">
        <v>2.2999999999999998</v>
      </c>
      <c r="E30" s="20">
        <v>0.3</v>
      </c>
      <c r="F30" s="25"/>
      <c r="G30" s="32"/>
      <c r="H30" s="33"/>
      <c r="I30" s="25"/>
      <c r="J30" s="32"/>
      <c r="K30" s="24"/>
      <c r="L30" s="34"/>
      <c r="M30" s="35"/>
      <c r="N30" s="21">
        <f>IF(N28+L29-M29-O28&gt;0,N28+L29-M29-O28,0)</f>
        <v>529.5</v>
      </c>
      <c r="O30" s="22">
        <f>IF(O28+M29-N28-L29&gt;0,O28+M29-N28-L29,0)</f>
        <v>0</v>
      </c>
    </row>
    <row r="31" spans="2:15">
      <c r="B31" s="23"/>
      <c r="C31" s="24"/>
      <c r="D31" s="25"/>
      <c r="E31" s="26"/>
      <c r="F31" s="21">
        <f>(D30+D32)/2</f>
        <v>2.0499999999999998</v>
      </c>
      <c r="G31" s="27">
        <f>(E30+E32)/2</f>
        <v>0.25</v>
      </c>
      <c r="H31" s="27">
        <f>(B32*1000+C32)-(B30*1000+C30)</f>
        <v>25</v>
      </c>
      <c r="I31" s="21">
        <f>F31*H31</f>
        <v>51.249999999999993</v>
      </c>
      <c r="J31" s="27">
        <f>G31*H31</f>
        <v>6.25</v>
      </c>
      <c r="K31" s="28">
        <f>IF(J31&lt;=I31,J31,I31)</f>
        <v>6.25</v>
      </c>
      <c r="L31" s="21">
        <f>I31-K31</f>
        <v>44.999999999999993</v>
      </c>
      <c r="M31" s="29">
        <f>J31-K31</f>
        <v>0</v>
      </c>
      <c r="N31" s="1"/>
      <c r="O31" s="2"/>
    </row>
    <row r="32" spans="2:15">
      <c r="B32" s="17">
        <v>0</v>
      </c>
      <c r="C32" s="18">
        <f>C30+25</f>
        <v>300</v>
      </c>
      <c r="D32" s="19">
        <v>1.8</v>
      </c>
      <c r="E32" s="20">
        <v>0.2</v>
      </c>
      <c r="F32" s="25"/>
      <c r="G32" s="32"/>
      <c r="H32" s="33"/>
      <c r="I32" s="25"/>
      <c r="J32" s="32"/>
      <c r="K32" s="24"/>
      <c r="L32" s="34"/>
      <c r="M32" s="35"/>
      <c r="N32" s="21">
        <f>IF(N30+L31-M31-O30&gt;0,N30+L31-M31-O30,0)</f>
        <v>574.5</v>
      </c>
      <c r="O32" s="22">
        <f>IF(O30+M31-N30-L31&gt;0,O30+M31-N30-L31,0)</f>
        <v>0</v>
      </c>
    </row>
    <row r="33" spans="2:15">
      <c r="B33" s="23"/>
      <c r="C33" s="24"/>
      <c r="D33" s="25"/>
      <c r="E33" s="26"/>
      <c r="F33" s="21">
        <f>(D32+D34)/2</f>
        <v>1.4500000000000002</v>
      </c>
      <c r="G33" s="27">
        <f>(E32+E34)/2</f>
        <v>0.2</v>
      </c>
      <c r="H33" s="27">
        <f>(B34*1000+C34)-(B32*1000+C32)</f>
        <v>25</v>
      </c>
      <c r="I33" s="21">
        <f>F33*H33</f>
        <v>36.250000000000007</v>
      </c>
      <c r="J33" s="27">
        <f>G33*H33</f>
        <v>5</v>
      </c>
      <c r="K33" s="28">
        <f>IF(J33&lt;=I33,J33,I33)</f>
        <v>5</v>
      </c>
      <c r="L33" s="21">
        <f>I33-K33</f>
        <v>31.250000000000007</v>
      </c>
      <c r="M33" s="29">
        <f>J33-K33</f>
        <v>0</v>
      </c>
      <c r="N33" s="1"/>
      <c r="O33" s="2"/>
    </row>
    <row r="34" spans="2:15">
      <c r="B34" s="17">
        <v>0</v>
      </c>
      <c r="C34" s="18">
        <f>C32+25</f>
        <v>325</v>
      </c>
      <c r="D34" s="19">
        <v>1.1000000000000001</v>
      </c>
      <c r="E34" s="20">
        <v>0.2</v>
      </c>
      <c r="F34" s="25"/>
      <c r="G34" s="32"/>
      <c r="H34" s="33"/>
      <c r="I34" s="25"/>
      <c r="J34" s="32"/>
      <c r="K34" s="24"/>
      <c r="L34" s="34"/>
      <c r="M34" s="35"/>
      <c r="N34" s="21">
        <f>IF(N32+L33-M33-O32&gt;0,N32+L33-M33-O32,0)</f>
        <v>605.75</v>
      </c>
      <c r="O34" s="22">
        <f>IF(O32+M33-N32-L33&gt;0,O32+M33-N32-L33,0)</f>
        <v>0</v>
      </c>
    </row>
    <row r="35" spans="2:15">
      <c r="B35" s="23"/>
      <c r="C35" s="24"/>
      <c r="D35" s="25"/>
      <c r="E35" s="26"/>
      <c r="F35" s="21">
        <f>(D34+D36)/2</f>
        <v>1.25</v>
      </c>
      <c r="G35" s="27">
        <f>(E34+E36)/2</f>
        <v>0.2</v>
      </c>
      <c r="H35" s="27">
        <f>(B36*1000+C36)-(B34*1000+C34)</f>
        <v>25</v>
      </c>
      <c r="I35" s="21">
        <f>F35*H35</f>
        <v>31.25</v>
      </c>
      <c r="J35" s="27">
        <f>G35*H35</f>
        <v>5</v>
      </c>
      <c r="K35" s="28">
        <f>IF(J35&lt;=I35,J35,I35)</f>
        <v>5</v>
      </c>
      <c r="L35" s="21">
        <f>I35-K35</f>
        <v>26.25</v>
      </c>
      <c r="M35" s="29">
        <f>J35-K35</f>
        <v>0</v>
      </c>
      <c r="N35" s="1"/>
      <c r="O35" s="2"/>
    </row>
    <row r="36" spans="2:15">
      <c r="B36" s="17">
        <v>0</v>
      </c>
      <c r="C36" s="18">
        <f>C34+25</f>
        <v>350</v>
      </c>
      <c r="D36" s="19">
        <v>1.4</v>
      </c>
      <c r="E36" s="20">
        <v>0.2</v>
      </c>
      <c r="F36" s="25"/>
      <c r="G36" s="32"/>
      <c r="H36" s="33"/>
      <c r="I36" s="25"/>
      <c r="J36" s="32"/>
      <c r="K36" s="24"/>
      <c r="L36" s="34"/>
      <c r="M36" s="35"/>
      <c r="N36" s="21">
        <f>IF(N34+L35-M35-O34&gt;0,N34+L35-M35-O34,0)</f>
        <v>632</v>
      </c>
      <c r="O36" s="22">
        <f>IF(O34+M35-N34-L35&gt;0,O34+M35-N34-L35,0)</f>
        <v>0</v>
      </c>
    </row>
    <row r="37" spans="2:15">
      <c r="B37" s="23"/>
      <c r="C37" s="24"/>
      <c r="D37" s="34"/>
      <c r="E37" s="35"/>
      <c r="F37" s="21">
        <f>(D36+D38)/2</f>
        <v>1.9</v>
      </c>
      <c r="G37" s="27">
        <f>(E36+E38)/2</f>
        <v>0.1</v>
      </c>
      <c r="H37" s="27">
        <f>(B38*1000+C38)-(B36*1000+C36)</f>
        <v>25</v>
      </c>
      <c r="I37" s="21">
        <f>F37*H37</f>
        <v>47.5</v>
      </c>
      <c r="J37" s="27">
        <f>G37*H37</f>
        <v>2.5</v>
      </c>
      <c r="K37" s="28">
        <f>IF(J37&lt;=I37,J37,I37)</f>
        <v>2.5</v>
      </c>
      <c r="L37" s="21">
        <f>I37-K37</f>
        <v>45</v>
      </c>
      <c r="M37" s="29">
        <f>J37-K37</f>
        <v>0</v>
      </c>
      <c r="N37" s="1"/>
      <c r="O37" s="2"/>
    </row>
    <row r="38" spans="2:15">
      <c r="B38" s="17">
        <v>0</v>
      </c>
      <c r="C38" s="18">
        <f>C36+25</f>
        <v>375</v>
      </c>
      <c r="D38" s="19">
        <v>2.4</v>
      </c>
      <c r="E38" s="20">
        <v>0</v>
      </c>
      <c r="F38" s="25"/>
      <c r="G38" s="32"/>
      <c r="H38" s="33"/>
      <c r="I38" s="25"/>
      <c r="J38" s="32"/>
      <c r="K38" s="24"/>
      <c r="L38" s="34"/>
      <c r="M38" s="35"/>
      <c r="N38" s="21">
        <f>IF(N36+L37-M37-O36&gt;0,N36+L37-M37-O36,0)</f>
        <v>677</v>
      </c>
      <c r="O38" s="22">
        <f>IF(O36+M37-N36-L37&gt;0,O36+M37-N36-L37,0)</f>
        <v>0</v>
      </c>
    </row>
    <row r="39" spans="2:15">
      <c r="B39" s="23"/>
      <c r="C39" s="24"/>
      <c r="D39" s="34"/>
      <c r="E39" s="35"/>
      <c r="F39" s="21">
        <f>(D38+D40)/2</f>
        <v>2.1</v>
      </c>
      <c r="G39" s="27">
        <f>(E38+E40)/2</f>
        <v>0</v>
      </c>
      <c r="H39" s="27">
        <f>(B40*1000+C40)-(B38*1000+C38)</f>
        <v>25</v>
      </c>
      <c r="I39" s="21">
        <f>F39*H39</f>
        <v>52.5</v>
      </c>
      <c r="J39" s="27">
        <f>G39*H39</f>
        <v>0</v>
      </c>
      <c r="K39" s="28">
        <f>IF(J39&lt;=I39,J39,I39)</f>
        <v>0</v>
      </c>
      <c r="L39" s="21">
        <f>I39-K39</f>
        <v>52.5</v>
      </c>
      <c r="M39" s="29">
        <f>J39-K39</f>
        <v>0</v>
      </c>
      <c r="N39" s="1"/>
      <c r="O39" s="2"/>
    </row>
    <row r="40" spans="2:15">
      <c r="B40" s="17">
        <v>0</v>
      </c>
      <c r="C40" s="18">
        <f>C38+25</f>
        <v>400</v>
      </c>
      <c r="D40" s="19">
        <v>1.8</v>
      </c>
      <c r="E40" s="20">
        <v>0</v>
      </c>
      <c r="F40" s="25"/>
      <c r="G40" s="32"/>
      <c r="H40" s="33"/>
      <c r="I40" s="25"/>
      <c r="J40" s="32"/>
      <c r="K40" s="24"/>
      <c r="L40" s="34"/>
      <c r="M40" s="35"/>
      <c r="N40" s="21">
        <f>IF(N38+L39-M39-O38&gt;0,N38+L39-M39-O38,0)</f>
        <v>729.5</v>
      </c>
      <c r="O40" s="22">
        <f>IF(O38+M39-N38-L39&gt;0,O38+M39-N38-L39,0)</f>
        <v>0</v>
      </c>
    </row>
    <row r="41" spans="2:15">
      <c r="B41" s="23"/>
      <c r="C41" s="24"/>
      <c r="D41" s="25"/>
      <c r="E41" s="26"/>
      <c r="F41" s="21">
        <f>(D40+D42)/2</f>
        <v>1.9500000000000002</v>
      </c>
      <c r="G41" s="27">
        <f>(E40+E42)/2</f>
        <v>0</v>
      </c>
      <c r="H41" s="27">
        <f>(B42*1000+C42)-(B40*1000+C40)</f>
        <v>25</v>
      </c>
      <c r="I41" s="21">
        <f>F41*H41</f>
        <v>48.750000000000007</v>
      </c>
      <c r="J41" s="27">
        <f>G41*H41</f>
        <v>0</v>
      </c>
      <c r="K41" s="28">
        <f>IF(J41&lt;=I41,J41,I41)</f>
        <v>0</v>
      </c>
      <c r="L41" s="21">
        <f>I41-K41</f>
        <v>48.750000000000007</v>
      </c>
      <c r="M41" s="29">
        <f>J41-K41</f>
        <v>0</v>
      </c>
      <c r="N41" s="1"/>
      <c r="O41" s="2"/>
    </row>
    <row r="42" spans="2:15">
      <c r="B42" s="17">
        <v>0</v>
      </c>
      <c r="C42" s="18">
        <f>C40+25</f>
        <v>425</v>
      </c>
      <c r="D42" s="19">
        <v>2.1</v>
      </c>
      <c r="E42" s="20">
        <v>0</v>
      </c>
      <c r="F42" s="25"/>
      <c r="G42" s="32"/>
      <c r="H42" s="33"/>
      <c r="I42" s="25"/>
      <c r="J42" s="32"/>
      <c r="K42" s="24"/>
      <c r="L42" s="34"/>
      <c r="M42" s="35"/>
      <c r="N42" s="21">
        <f>IF(N40+L41-M41-O40&gt;0,N40+L41-M41-O40,0)</f>
        <v>778.25</v>
      </c>
      <c r="O42" s="22">
        <f>IF(O40+M41-N40-L41&gt;0,O40+M41-N40-L41,0)</f>
        <v>0</v>
      </c>
    </row>
    <row r="43" spans="2:15">
      <c r="B43" s="23"/>
      <c r="C43" s="24"/>
      <c r="D43" s="25"/>
      <c r="E43" s="26"/>
      <c r="F43" s="21">
        <f>(D42+D44)/2</f>
        <v>2</v>
      </c>
      <c r="G43" s="27">
        <f>(E42+E44)/2</f>
        <v>0</v>
      </c>
      <c r="H43" s="27">
        <f>(B44*1000+C44)-(B42*1000+C42)</f>
        <v>25</v>
      </c>
      <c r="I43" s="21">
        <f>F43*H43</f>
        <v>50</v>
      </c>
      <c r="J43" s="27">
        <f>G43*H43</f>
        <v>0</v>
      </c>
      <c r="K43" s="28">
        <f>IF(J43&lt;=I43,J43,I43)</f>
        <v>0</v>
      </c>
      <c r="L43" s="21">
        <f>I43-K43</f>
        <v>50</v>
      </c>
      <c r="M43" s="29">
        <f>J43-K43</f>
        <v>0</v>
      </c>
      <c r="N43" s="1"/>
      <c r="O43" s="2"/>
    </row>
    <row r="44" spans="2:15">
      <c r="B44" s="17">
        <v>0</v>
      </c>
      <c r="C44" s="18">
        <f>C42+25</f>
        <v>450</v>
      </c>
      <c r="D44" s="19">
        <v>1.9</v>
      </c>
      <c r="E44" s="20">
        <v>0</v>
      </c>
      <c r="F44" s="25"/>
      <c r="G44" s="32"/>
      <c r="H44" s="33"/>
      <c r="I44" s="25"/>
      <c r="J44" s="32"/>
      <c r="K44" s="24"/>
      <c r="L44" s="34"/>
      <c r="M44" s="35"/>
      <c r="N44" s="21">
        <f>IF(N42+L43-M43-O42&gt;0,N42+L43-M43-O42,0)</f>
        <v>828.25</v>
      </c>
      <c r="O44" s="22">
        <f>IF(O42+M43-N42-L43&gt;0,O42+M43-N42-L43,0)</f>
        <v>0</v>
      </c>
    </row>
    <row r="45" spans="2:15">
      <c r="B45" s="23"/>
      <c r="C45" s="24"/>
      <c r="D45" s="25"/>
      <c r="E45" s="26"/>
      <c r="F45" s="21">
        <f>(D44+D46)/2</f>
        <v>1.7999999999999998</v>
      </c>
      <c r="G45" s="27">
        <f>(E44+E46)/2</f>
        <v>0</v>
      </c>
      <c r="H45" s="27">
        <f>(B46*1000+C46)-(B44*1000+C44)</f>
        <v>25</v>
      </c>
      <c r="I45" s="21">
        <f>F45*H45</f>
        <v>44.999999999999993</v>
      </c>
      <c r="J45" s="27">
        <f>G45*H45</f>
        <v>0</v>
      </c>
      <c r="K45" s="28">
        <f>IF(J45&lt;=I45,J45,I45)</f>
        <v>0</v>
      </c>
      <c r="L45" s="21">
        <f>I45-K45</f>
        <v>44.999999999999993</v>
      </c>
      <c r="M45" s="29">
        <f>J45-K45</f>
        <v>0</v>
      </c>
      <c r="N45" s="1"/>
      <c r="O45" s="2"/>
    </row>
    <row r="46" spans="2:15">
      <c r="B46" s="17">
        <v>0</v>
      </c>
      <c r="C46" s="18">
        <f>C44+25</f>
        <v>475</v>
      </c>
      <c r="D46" s="19">
        <v>1.7</v>
      </c>
      <c r="E46" s="20">
        <v>0</v>
      </c>
      <c r="F46" s="25"/>
      <c r="G46" s="32"/>
      <c r="H46" s="33"/>
      <c r="I46" s="25"/>
      <c r="J46" s="32"/>
      <c r="K46" s="24"/>
      <c r="L46" s="34"/>
      <c r="M46" s="35"/>
      <c r="N46" s="21">
        <f>IF(N44+L45-M45-O44&gt;0,N44+L45-M45-O44,0)</f>
        <v>873.25</v>
      </c>
      <c r="O46" s="22">
        <f>IF(O44+M45-N44-L45&gt;0,O44+M45-N44-L45,0)</f>
        <v>0</v>
      </c>
    </row>
    <row r="47" spans="2:15">
      <c r="B47" s="23"/>
      <c r="C47" s="24"/>
      <c r="D47" s="34"/>
      <c r="E47" s="35"/>
      <c r="F47" s="21">
        <f>(D46+D48)/2</f>
        <v>1.65</v>
      </c>
      <c r="G47" s="27">
        <f>(E46+E48)/2</f>
        <v>0</v>
      </c>
      <c r="H47" s="27">
        <f>(B48*1000+C48)-(B46*1000+C46)</f>
        <v>25</v>
      </c>
      <c r="I47" s="21">
        <f>F47*H47</f>
        <v>41.25</v>
      </c>
      <c r="J47" s="27">
        <f>G47*H47</f>
        <v>0</v>
      </c>
      <c r="K47" s="28">
        <f>IF(J47&lt;=I47,J47,I47)</f>
        <v>0</v>
      </c>
      <c r="L47" s="21">
        <f>I47-K47</f>
        <v>41.25</v>
      </c>
      <c r="M47" s="29">
        <f>J47-K47</f>
        <v>0</v>
      </c>
      <c r="N47" s="1"/>
      <c r="O47" s="2"/>
    </row>
    <row r="48" spans="2:15">
      <c r="B48" s="17">
        <v>0</v>
      </c>
      <c r="C48" s="18">
        <f>C46+25</f>
        <v>500</v>
      </c>
      <c r="D48" s="19">
        <v>1.6</v>
      </c>
      <c r="E48" s="20">
        <v>0</v>
      </c>
      <c r="F48" s="25"/>
      <c r="G48" s="32"/>
      <c r="H48" s="33"/>
      <c r="I48" s="25"/>
      <c r="J48" s="32"/>
      <c r="K48" s="24"/>
      <c r="L48" s="34"/>
      <c r="M48" s="35"/>
      <c r="N48" s="21">
        <f>IF(N46+L47-M47-O46&gt;0,N46+L47-M47-O46,0)</f>
        <v>914.5</v>
      </c>
      <c r="O48" s="22">
        <f>IF(O46+M47-N46-L47&gt;0,O46+M47-N46-L47,0)</f>
        <v>0</v>
      </c>
    </row>
    <row r="49" spans="2:15">
      <c r="B49" s="23"/>
      <c r="C49" s="24"/>
      <c r="D49" s="25"/>
      <c r="E49" s="26"/>
      <c r="F49" s="21">
        <f>(D48+D50)/2</f>
        <v>1.7000000000000002</v>
      </c>
      <c r="G49" s="27">
        <f>(E48+E50)/2</f>
        <v>0.05</v>
      </c>
      <c r="H49" s="27">
        <f>(B50*1000+C50)-(B48*1000+C48)</f>
        <v>25</v>
      </c>
      <c r="I49" s="21">
        <f>F49*H49</f>
        <v>42.500000000000007</v>
      </c>
      <c r="J49" s="27">
        <f>G49*H49</f>
        <v>1.25</v>
      </c>
      <c r="K49" s="28">
        <f>IF(J49&lt;=I49,J49,I49)</f>
        <v>1.25</v>
      </c>
      <c r="L49" s="21">
        <f>I49-K49</f>
        <v>41.250000000000007</v>
      </c>
      <c r="M49" s="29">
        <f>J49-K49</f>
        <v>0</v>
      </c>
      <c r="N49" s="1"/>
      <c r="O49" s="2"/>
    </row>
    <row r="50" spans="2:15">
      <c r="B50" s="17">
        <v>0</v>
      </c>
      <c r="C50" s="18">
        <f>C48+25</f>
        <v>525</v>
      </c>
      <c r="D50" s="19">
        <v>1.8</v>
      </c>
      <c r="E50" s="20">
        <v>0.1</v>
      </c>
      <c r="F50" s="25"/>
      <c r="G50" s="32"/>
      <c r="H50" s="33"/>
      <c r="I50" s="25"/>
      <c r="J50" s="32"/>
      <c r="K50" s="24"/>
      <c r="L50" s="34"/>
      <c r="M50" s="35"/>
      <c r="N50" s="21">
        <f>IF(N48+L49-M49-O48&gt;0,N48+L49-M49-O48,0)</f>
        <v>955.75</v>
      </c>
      <c r="O50" s="22">
        <f>IF(O48+M49-N48-L49&gt;0,O48+M49-N48-L49,0)</f>
        <v>0</v>
      </c>
    </row>
    <row r="51" spans="2:15">
      <c r="B51" s="23"/>
      <c r="C51" s="24"/>
      <c r="D51" s="25"/>
      <c r="E51" s="26"/>
      <c r="F51" s="21">
        <f>(D50+D52)/2</f>
        <v>1.8</v>
      </c>
      <c r="G51" s="27">
        <f>(E50+E52)/2</f>
        <v>0.05</v>
      </c>
      <c r="H51" s="27">
        <f>(B52*1000+C52)-(B50*1000+C50)</f>
        <v>25</v>
      </c>
      <c r="I51" s="21">
        <f>F51*H51</f>
        <v>45</v>
      </c>
      <c r="J51" s="27">
        <f>G51*H51</f>
        <v>1.25</v>
      </c>
      <c r="K51" s="28">
        <f>IF(J51&lt;=I51,J51,I51)</f>
        <v>1.25</v>
      </c>
      <c r="L51" s="21">
        <f>I51-K51</f>
        <v>43.75</v>
      </c>
      <c r="M51" s="29">
        <f>J51-K51</f>
        <v>0</v>
      </c>
      <c r="N51" s="1"/>
      <c r="O51" s="2"/>
    </row>
    <row r="52" spans="2:15">
      <c r="B52" s="17">
        <v>0</v>
      </c>
      <c r="C52" s="18">
        <f>C50+25</f>
        <v>550</v>
      </c>
      <c r="D52" s="19">
        <v>1.8</v>
      </c>
      <c r="E52" s="20">
        <v>0</v>
      </c>
      <c r="F52" s="25"/>
      <c r="G52" s="32"/>
      <c r="H52" s="33"/>
      <c r="I52" s="25"/>
      <c r="J52" s="32"/>
      <c r="K52" s="24"/>
      <c r="L52" s="34"/>
      <c r="M52" s="35"/>
      <c r="N52" s="21">
        <f>IF(N50+L51-M51-O50&gt;0,N50+L51-M51-O50,0)</f>
        <v>999.5</v>
      </c>
      <c r="O52" s="22">
        <f>IF(O50+M51-N50-L51&gt;0,O50+M51-N50-L51,0)</f>
        <v>0</v>
      </c>
    </row>
    <row r="53" spans="2:15">
      <c r="B53" s="23"/>
      <c r="C53" s="24"/>
      <c r="D53" s="25"/>
      <c r="E53" s="26"/>
      <c r="F53" s="21">
        <f>(D52+D54)/2</f>
        <v>1.65</v>
      </c>
      <c r="G53" s="27">
        <f>(E52+E54)/2</f>
        <v>0</v>
      </c>
      <c r="H53" s="27">
        <f>(B54*1000+C54)-(B52*1000+C52)</f>
        <v>25</v>
      </c>
      <c r="I53" s="21">
        <f>F53*H53</f>
        <v>41.25</v>
      </c>
      <c r="J53" s="27">
        <f>G53*H53</f>
        <v>0</v>
      </c>
      <c r="K53" s="28">
        <f>IF(J53&lt;=I53,J53,I53)</f>
        <v>0</v>
      </c>
      <c r="L53" s="21">
        <f>I53-K53</f>
        <v>41.25</v>
      </c>
      <c r="M53" s="29">
        <f>J53-K53</f>
        <v>0</v>
      </c>
      <c r="N53" s="1"/>
      <c r="O53" s="2"/>
    </row>
    <row r="54" spans="2:15">
      <c r="B54" s="17">
        <v>0</v>
      </c>
      <c r="C54" s="18">
        <f>C52+25</f>
        <v>575</v>
      </c>
      <c r="D54" s="19">
        <v>1.5</v>
      </c>
      <c r="E54" s="20">
        <v>0</v>
      </c>
      <c r="F54" s="25"/>
      <c r="G54" s="32"/>
      <c r="H54" s="33"/>
      <c r="I54" s="25"/>
      <c r="J54" s="32"/>
      <c r="K54" s="24"/>
      <c r="L54" s="34"/>
      <c r="M54" s="35"/>
      <c r="N54" s="21">
        <f>IF(N52+L53-M53-O52&gt;0,N52+L53-M53-O52,0)</f>
        <v>1040.75</v>
      </c>
      <c r="O54" s="22">
        <f>IF(O52+M53-N52-L53&gt;0,O52+M53-N52-L53,0)</f>
        <v>0</v>
      </c>
    </row>
    <row r="55" spans="2:15">
      <c r="B55" s="23"/>
      <c r="C55" s="24"/>
      <c r="D55" s="34"/>
      <c r="E55" s="35"/>
      <c r="F55" s="21">
        <f>(D54+D56)/2</f>
        <v>1.55</v>
      </c>
      <c r="G55" s="27">
        <f>(E54+E56)/2</f>
        <v>0</v>
      </c>
      <c r="H55" s="27">
        <f>(B56*1000+C56)-(B54*1000+C54)</f>
        <v>25</v>
      </c>
      <c r="I55" s="21">
        <f>F55*H55</f>
        <v>38.75</v>
      </c>
      <c r="J55" s="27">
        <f>G55*H55</f>
        <v>0</v>
      </c>
      <c r="K55" s="28">
        <f>IF(J55&lt;=I55,J55,I55)</f>
        <v>0</v>
      </c>
      <c r="L55" s="21">
        <f>I55-K55</f>
        <v>38.75</v>
      </c>
      <c r="M55" s="29">
        <f>J55-K55</f>
        <v>0</v>
      </c>
      <c r="N55" s="1"/>
      <c r="O55" s="2"/>
    </row>
    <row r="56" spans="2:15">
      <c r="B56" s="17">
        <v>0</v>
      </c>
      <c r="C56" s="18">
        <f>C54+25</f>
        <v>600</v>
      </c>
      <c r="D56" s="19">
        <v>1.6</v>
      </c>
      <c r="E56" s="20">
        <v>0</v>
      </c>
      <c r="F56" s="25"/>
      <c r="G56" s="32"/>
      <c r="H56" s="33"/>
      <c r="I56" s="25"/>
      <c r="J56" s="32"/>
      <c r="K56" s="24"/>
      <c r="L56" s="34"/>
      <c r="M56" s="35"/>
      <c r="N56" s="21">
        <f>IF(N54+L55-M55-O54&gt;0,N54+L55-M55-O54,0)</f>
        <v>1079.5</v>
      </c>
      <c r="O56" s="22">
        <f>IF(O54+M55-N54-L55&gt;0,O54+M55-N54-L55,0)</f>
        <v>0</v>
      </c>
    </row>
    <row r="57" spans="2:15">
      <c r="B57" s="23"/>
      <c r="C57" s="24"/>
      <c r="D57" s="25"/>
      <c r="E57" s="26"/>
      <c r="F57" s="21">
        <f>(D56+D58)/2</f>
        <v>1.65</v>
      </c>
      <c r="G57" s="27">
        <f>(E56+E58)/2</f>
        <v>0.05</v>
      </c>
      <c r="H57" s="27">
        <f>(B58*1000+C58)-(B56*1000+C56)</f>
        <v>25</v>
      </c>
      <c r="I57" s="21">
        <f>F57*H57</f>
        <v>41.25</v>
      </c>
      <c r="J57" s="27">
        <f>G57*H57</f>
        <v>1.25</v>
      </c>
      <c r="K57" s="28">
        <f>IF(J57&lt;=I57,J57,I57)</f>
        <v>1.25</v>
      </c>
      <c r="L57" s="21">
        <f>I57-K57</f>
        <v>40</v>
      </c>
      <c r="M57" s="29">
        <f>J57-K57</f>
        <v>0</v>
      </c>
      <c r="N57" s="1"/>
      <c r="O57" s="2"/>
    </row>
    <row r="58" spans="2:15">
      <c r="B58" s="17">
        <v>0</v>
      </c>
      <c r="C58" s="18">
        <f>C56+25</f>
        <v>625</v>
      </c>
      <c r="D58" s="19">
        <v>1.7</v>
      </c>
      <c r="E58" s="20">
        <v>0.1</v>
      </c>
      <c r="F58" s="25"/>
      <c r="G58" s="32"/>
      <c r="H58" s="33"/>
      <c r="I58" s="25"/>
      <c r="J58" s="32"/>
      <c r="K58" s="24"/>
      <c r="L58" s="34"/>
      <c r="M58" s="35"/>
      <c r="N58" s="21">
        <f>IF(N56+L57-M57-O56&gt;0,N56+L57-M57-O56,0)</f>
        <v>1119.5</v>
      </c>
      <c r="O58" s="22">
        <f>IF(O56+M57-N56-L57&gt;0,O56+M57-N56-L57,0)</f>
        <v>0</v>
      </c>
    </row>
    <row r="59" spans="2:15">
      <c r="B59" s="23"/>
      <c r="C59" s="24"/>
      <c r="D59" s="25"/>
      <c r="E59" s="26"/>
      <c r="F59" s="21">
        <f>(D58+D60)/2</f>
        <v>1.45</v>
      </c>
      <c r="G59" s="27">
        <f>(E58+E60)/2</f>
        <v>0.1</v>
      </c>
      <c r="H59" s="27">
        <f>(B60*1000+C60)-(B58*1000+C58)</f>
        <v>25</v>
      </c>
      <c r="I59" s="21">
        <f>F59*H59</f>
        <v>36.25</v>
      </c>
      <c r="J59" s="27">
        <f>G59*H59</f>
        <v>2.5</v>
      </c>
      <c r="K59" s="28">
        <f>IF(J59&lt;=I59,J59,I59)</f>
        <v>2.5</v>
      </c>
      <c r="L59" s="21">
        <f>I59-K59</f>
        <v>33.75</v>
      </c>
      <c r="M59" s="29">
        <f>J59-K59</f>
        <v>0</v>
      </c>
      <c r="N59" s="1"/>
      <c r="O59" s="2"/>
    </row>
    <row r="60" spans="2:15">
      <c r="B60" s="17">
        <v>0</v>
      </c>
      <c r="C60" s="18">
        <f>C58+25</f>
        <v>650</v>
      </c>
      <c r="D60" s="19">
        <v>1.2</v>
      </c>
      <c r="E60" s="20">
        <v>0.1</v>
      </c>
      <c r="F60" s="25"/>
      <c r="G60" s="32"/>
      <c r="H60" s="33"/>
      <c r="I60" s="25"/>
      <c r="J60" s="32"/>
      <c r="K60" s="24"/>
      <c r="L60" s="34"/>
      <c r="M60" s="35"/>
      <c r="N60" s="21">
        <f>IF(N58+L59-M59-O58&gt;0,N58+L59-M59-O58,0)</f>
        <v>1153.25</v>
      </c>
      <c r="O60" s="22">
        <f>IF(O58+M59-N58-L59&gt;0,O58+M59-N58-L59,0)</f>
        <v>0</v>
      </c>
    </row>
    <row r="61" spans="2:15">
      <c r="B61" s="23"/>
      <c r="C61" s="24"/>
      <c r="D61" s="25"/>
      <c r="E61" s="26"/>
      <c r="F61" s="21">
        <f>(D60+D62)/2</f>
        <v>1.45</v>
      </c>
      <c r="G61" s="27">
        <f>(E60+E62)/2</f>
        <v>0.1</v>
      </c>
      <c r="H61" s="27">
        <f>(B62*1000+C62)-(B60*1000+C60)</f>
        <v>25</v>
      </c>
      <c r="I61" s="21">
        <f>F61*H61</f>
        <v>36.25</v>
      </c>
      <c r="J61" s="27">
        <f>G61*H61</f>
        <v>2.5</v>
      </c>
      <c r="K61" s="28">
        <f>IF(J61&lt;=I61,J61,I61)</f>
        <v>2.5</v>
      </c>
      <c r="L61" s="21">
        <f>I61-K61</f>
        <v>33.75</v>
      </c>
      <c r="M61" s="29">
        <f>J61-K61</f>
        <v>0</v>
      </c>
      <c r="N61" s="1"/>
      <c r="O61" s="2"/>
    </row>
    <row r="62" spans="2:15">
      <c r="B62" s="17">
        <v>0</v>
      </c>
      <c r="C62" s="18">
        <f>C60+25</f>
        <v>675</v>
      </c>
      <c r="D62" s="19">
        <v>1.7</v>
      </c>
      <c r="E62" s="20">
        <v>0.1</v>
      </c>
      <c r="F62" s="25"/>
      <c r="G62" s="32"/>
      <c r="H62" s="33"/>
      <c r="I62" s="25"/>
      <c r="J62" s="32"/>
      <c r="K62" s="24"/>
      <c r="L62" s="34"/>
      <c r="M62" s="35"/>
      <c r="N62" s="21">
        <f>IF(N60+L61-M61-O60&gt;0,N60+L61-M61-O60,0)</f>
        <v>1187</v>
      </c>
      <c r="O62" s="22">
        <f>IF(O60+M61-N60-L61&gt;0,O60+M61-N60-L61,0)</f>
        <v>0</v>
      </c>
    </row>
    <row r="63" spans="2:15">
      <c r="B63" s="23"/>
      <c r="C63" s="24"/>
      <c r="D63" s="34"/>
      <c r="E63" s="35"/>
      <c r="F63" s="21">
        <f>(D62+D64)/2</f>
        <v>1.7</v>
      </c>
      <c r="G63" s="27">
        <f>(E62+E64)/2</f>
        <v>0.1</v>
      </c>
      <c r="H63" s="27">
        <f>(B64*1000+C64)-(B62*1000+C62)</f>
        <v>25</v>
      </c>
      <c r="I63" s="21">
        <f>F63*H63</f>
        <v>42.5</v>
      </c>
      <c r="J63" s="27">
        <f>G63*H63</f>
        <v>2.5</v>
      </c>
      <c r="K63" s="28">
        <f>IF(J63&lt;=I63,J63,I63)</f>
        <v>2.5</v>
      </c>
      <c r="L63" s="21">
        <f>I63-K63</f>
        <v>40</v>
      </c>
      <c r="M63" s="29">
        <f>J63-K63</f>
        <v>0</v>
      </c>
      <c r="N63" s="1"/>
      <c r="O63" s="2"/>
    </row>
    <row r="64" spans="2:15">
      <c r="B64" s="17">
        <v>0</v>
      </c>
      <c r="C64" s="18">
        <f>C62+25</f>
        <v>700</v>
      </c>
      <c r="D64" s="19">
        <v>1.7</v>
      </c>
      <c r="E64" s="20">
        <v>0.1</v>
      </c>
      <c r="F64" s="25"/>
      <c r="G64" s="32"/>
      <c r="H64" s="33"/>
      <c r="I64" s="25"/>
      <c r="J64" s="32"/>
      <c r="K64" s="24"/>
      <c r="L64" s="34"/>
      <c r="M64" s="35"/>
      <c r="N64" s="21">
        <f>IF(N62+L63-M63-O62&gt;0,N62+L63-M63-O62,0)</f>
        <v>1227</v>
      </c>
      <c r="O64" s="22">
        <f>IF(O62+M63-N62-L63&gt;0,O62+M63-N62-L63,0)</f>
        <v>0</v>
      </c>
    </row>
    <row r="65" spans="2:15">
      <c r="B65" s="23"/>
      <c r="C65" s="24"/>
      <c r="D65" s="34"/>
      <c r="E65" s="35"/>
      <c r="F65" s="21">
        <f>(D64+D66)/2</f>
        <v>1.45</v>
      </c>
      <c r="G65" s="27">
        <f>(E64+E66)/2</f>
        <v>0.2</v>
      </c>
      <c r="H65" s="27">
        <f>(B66*1000+C66)-(B64*1000+C64)</f>
        <v>25</v>
      </c>
      <c r="I65" s="21">
        <f>F65*H65</f>
        <v>36.25</v>
      </c>
      <c r="J65" s="27">
        <f>G65*H65</f>
        <v>5</v>
      </c>
      <c r="K65" s="28">
        <f>IF(J65&lt;=I65,J65,I65)</f>
        <v>5</v>
      </c>
      <c r="L65" s="21">
        <f>I65-K65</f>
        <v>31.25</v>
      </c>
      <c r="M65" s="29">
        <f>J65-K65</f>
        <v>0</v>
      </c>
      <c r="N65" s="1"/>
      <c r="O65" s="2"/>
    </row>
    <row r="66" spans="2:15">
      <c r="B66" s="17">
        <v>0</v>
      </c>
      <c r="C66" s="18">
        <f>C64+25</f>
        <v>725</v>
      </c>
      <c r="D66" s="19">
        <v>1.2</v>
      </c>
      <c r="E66" s="20">
        <v>0.3</v>
      </c>
      <c r="F66" s="25"/>
      <c r="G66" s="32"/>
      <c r="H66" s="33"/>
      <c r="I66" s="25"/>
      <c r="J66" s="32"/>
      <c r="K66" s="24"/>
      <c r="L66" s="34"/>
      <c r="M66" s="35"/>
      <c r="N66" s="21">
        <f>IF(N64+L65-M65-O64&gt;0,N64+L65-M65-O64,0)</f>
        <v>1258.25</v>
      </c>
      <c r="O66" s="22">
        <f>IF(O64+M65-N64-L65&gt;0,O64+M65-N64-L65,0)</f>
        <v>0</v>
      </c>
    </row>
    <row r="67" spans="2:15">
      <c r="B67" s="23"/>
      <c r="C67" s="24"/>
      <c r="D67" s="25"/>
      <c r="E67" s="26"/>
      <c r="F67" s="21">
        <f>(D66+D68)/2</f>
        <v>1.25</v>
      </c>
      <c r="G67" s="27">
        <f>(E66+E68)/2</f>
        <v>0.25</v>
      </c>
      <c r="H67" s="27">
        <f>(B68*1000+C68)-(B66*1000+C66)</f>
        <v>25</v>
      </c>
      <c r="I67" s="21">
        <f>F67*H67</f>
        <v>31.25</v>
      </c>
      <c r="J67" s="27">
        <f>G67*H67</f>
        <v>6.25</v>
      </c>
      <c r="K67" s="28">
        <f>IF(J67&lt;=I67,J67,I67)</f>
        <v>6.25</v>
      </c>
      <c r="L67" s="21">
        <f>I67-K67</f>
        <v>25</v>
      </c>
      <c r="M67" s="29">
        <f>J67-K67</f>
        <v>0</v>
      </c>
      <c r="N67" s="1"/>
      <c r="O67" s="2"/>
    </row>
    <row r="68" spans="2:15">
      <c r="B68" s="17">
        <v>0</v>
      </c>
      <c r="C68" s="18">
        <f>C66+25</f>
        <v>750</v>
      </c>
      <c r="D68" s="19">
        <v>1.3</v>
      </c>
      <c r="E68" s="20">
        <v>0.2</v>
      </c>
      <c r="F68" s="25"/>
      <c r="G68" s="32"/>
      <c r="H68" s="33"/>
      <c r="I68" s="25"/>
      <c r="J68" s="32"/>
      <c r="K68" s="24"/>
      <c r="L68" s="34"/>
      <c r="M68" s="35"/>
      <c r="N68" s="21">
        <f>IF(N66+L67-M67-O66&gt;0,N66+L67-M67-O66,0)</f>
        <v>1283.25</v>
      </c>
      <c r="O68" s="22">
        <f>IF(O66+M67-N66-L67&gt;0,O66+M67-N66-L67,0)</f>
        <v>0</v>
      </c>
    </row>
    <row r="69" spans="2:15">
      <c r="B69" s="23"/>
      <c r="C69" s="24"/>
      <c r="D69" s="25"/>
      <c r="E69" s="26"/>
      <c r="F69" s="21">
        <f>(D68+D70)/2</f>
        <v>1.35</v>
      </c>
      <c r="G69" s="27">
        <f>(E68+E70)/2</f>
        <v>0.15000000000000002</v>
      </c>
      <c r="H69" s="27">
        <f>(B70*1000+C70)-(B68*1000+C68)</f>
        <v>25</v>
      </c>
      <c r="I69" s="21">
        <f>F69*H69</f>
        <v>33.75</v>
      </c>
      <c r="J69" s="27">
        <f>G69*H69</f>
        <v>3.7500000000000004</v>
      </c>
      <c r="K69" s="28">
        <f>IF(J69&lt;=I69,J69,I69)</f>
        <v>3.7500000000000004</v>
      </c>
      <c r="L69" s="21">
        <f>I69-K69</f>
        <v>30</v>
      </c>
      <c r="M69" s="29">
        <f>J69-K69</f>
        <v>0</v>
      </c>
      <c r="N69" s="1"/>
      <c r="O69" s="2"/>
    </row>
    <row r="70" spans="2:15">
      <c r="B70" s="17">
        <v>0</v>
      </c>
      <c r="C70" s="18">
        <f>C68+25</f>
        <v>775</v>
      </c>
      <c r="D70" s="19">
        <v>1.4</v>
      </c>
      <c r="E70" s="20">
        <v>0.1</v>
      </c>
      <c r="F70" s="25"/>
      <c r="G70" s="32"/>
      <c r="H70" s="33"/>
      <c r="I70" s="25"/>
      <c r="J70" s="32"/>
      <c r="K70" s="24"/>
      <c r="L70" s="34"/>
      <c r="M70" s="35"/>
      <c r="N70" s="21">
        <f>IF(N68+L69-M69-O68&gt;0,N68+L69-M69-O68,0)</f>
        <v>1313.25</v>
      </c>
      <c r="O70" s="22">
        <f>IF(O68+M69-N68-L69&gt;0,O68+M69-N68-L69,0)</f>
        <v>0</v>
      </c>
    </row>
    <row r="71" spans="2:15">
      <c r="B71" s="23"/>
      <c r="C71" s="24"/>
      <c r="D71" s="25"/>
      <c r="E71" s="26"/>
      <c r="F71" s="21">
        <f>(D70+D72)/2</f>
        <v>1.4</v>
      </c>
      <c r="G71" s="27">
        <f>(E70+E72)/2</f>
        <v>0.1</v>
      </c>
      <c r="H71" s="27">
        <f>(B72*1000+C72)-(B70*1000+C70)</f>
        <v>25</v>
      </c>
      <c r="I71" s="21">
        <f>F71*H71</f>
        <v>35</v>
      </c>
      <c r="J71" s="27">
        <f>G71*H71</f>
        <v>2.5</v>
      </c>
      <c r="K71" s="28">
        <f>IF(J71&lt;=I71,J71,I71)</f>
        <v>2.5</v>
      </c>
      <c r="L71" s="21">
        <f>I71-K71</f>
        <v>32.5</v>
      </c>
      <c r="M71" s="29">
        <f>J71-K71</f>
        <v>0</v>
      </c>
      <c r="N71" s="1"/>
      <c r="O71" s="2"/>
    </row>
    <row r="72" spans="2:15">
      <c r="B72" s="17">
        <v>0</v>
      </c>
      <c r="C72" s="18">
        <f>C70+25</f>
        <v>800</v>
      </c>
      <c r="D72" s="19">
        <v>1.4</v>
      </c>
      <c r="E72" s="20">
        <v>0.1</v>
      </c>
      <c r="F72" s="25"/>
      <c r="G72" s="32"/>
      <c r="H72" s="33"/>
      <c r="I72" s="25"/>
      <c r="J72" s="32"/>
      <c r="K72" s="24"/>
      <c r="L72" s="34"/>
      <c r="M72" s="35"/>
      <c r="N72" s="21">
        <f>IF(N70+L71-M71-O70&gt;0,N70+L71-M71-O70,0)</f>
        <v>1345.75</v>
      </c>
      <c r="O72" s="22">
        <f>IF(O70+M71-N70-L71&gt;0,O70+M71-N70-L71,0)</f>
        <v>0</v>
      </c>
    </row>
    <row r="73" spans="2:15">
      <c r="B73" s="23"/>
      <c r="C73" s="24"/>
      <c r="D73" s="34"/>
      <c r="E73" s="35"/>
      <c r="F73" s="21">
        <f>(D72+D74)/2</f>
        <v>1.45</v>
      </c>
      <c r="G73" s="27">
        <f>(E72+E74)/2</f>
        <v>0.1</v>
      </c>
      <c r="H73" s="27">
        <f>(B74*1000+C74)-(B72*1000+C72)</f>
        <v>25</v>
      </c>
      <c r="I73" s="21">
        <f>F73*H73</f>
        <v>36.25</v>
      </c>
      <c r="J73" s="27">
        <f>G73*H73</f>
        <v>2.5</v>
      </c>
      <c r="K73" s="28">
        <f>IF(J73&lt;=I73,J73,I73)</f>
        <v>2.5</v>
      </c>
      <c r="L73" s="21">
        <f>I73-K73</f>
        <v>33.75</v>
      </c>
      <c r="M73" s="29">
        <f>J73-K73</f>
        <v>0</v>
      </c>
      <c r="N73" s="1"/>
      <c r="O73" s="2"/>
    </row>
    <row r="74" spans="2:15">
      <c r="B74" s="17">
        <v>0</v>
      </c>
      <c r="C74" s="18">
        <f>C72+25</f>
        <v>825</v>
      </c>
      <c r="D74" s="19">
        <v>1.5</v>
      </c>
      <c r="E74" s="20">
        <v>0.1</v>
      </c>
      <c r="F74" s="25"/>
      <c r="G74" s="32"/>
      <c r="H74" s="33"/>
      <c r="I74" s="25"/>
      <c r="J74" s="32"/>
      <c r="K74" s="24"/>
      <c r="L74" s="34"/>
      <c r="M74" s="35"/>
      <c r="N74" s="21">
        <f>IF(N72+L73-M73-O72&gt;0,N72+L73-M73-O72,0)</f>
        <v>1379.5</v>
      </c>
      <c r="O74" s="22">
        <f>IF(O72+M73-N72-L73&gt;0,O72+M73-N72-L73,0)</f>
        <v>0</v>
      </c>
    </row>
    <row r="75" spans="2:15">
      <c r="B75" s="23"/>
      <c r="C75" s="24"/>
      <c r="D75" s="25"/>
      <c r="E75" s="26"/>
      <c r="F75" s="21">
        <f>(D74+D76)/2</f>
        <v>1.55</v>
      </c>
      <c r="G75" s="27">
        <f>(E74+E76)/2</f>
        <v>0.05</v>
      </c>
      <c r="H75" s="27">
        <f>(B76*1000+C76)-(B74*1000+C74)</f>
        <v>25</v>
      </c>
      <c r="I75" s="21">
        <f>F75*H75</f>
        <v>38.75</v>
      </c>
      <c r="J75" s="27">
        <f>G75*H75</f>
        <v>1.25</v>
      </c>
      <c r="K75" s="28">
        <f>IF(J75&lt;=I75,J75,I75)</f>
        <v>1.25</v>
      </c>
      <c r="L75" s="21">
        <f>I75-K75</f>
        <v>37.5</v>
      </c>
      <c r="M75" s="29">
        <f>J75-K75</f>
        <v>0</v>
      </c>
      <c r="N75" s="1"/>
      <c r="O75" s="2"/>
    </row>
    <row r="76" spans="2:15">
      <c r="B76" s="17">
        <v>0</v>
      </c>
      <c r="C76" s="18">
        <f>C74+25</f>
        <v>850</v>
      </c>
      <c r="D76" s="19">
        <v>1.6</v>
      </c>
      <c r="E76" s="20">
        <v>0</v>
      </c>
      <c r="F76" s="25"/>
      <c r="G76" s="32"/>
      <c r="H76" s="33"/>
      <c r="I76" s="25"/>
      <c r="J76" s="32"/>
      <c r="K76" s="24"/>
      <c r="L76" s="34"/>
      <c r="M76" s="35"/>
      <c r="N76" s="21">
        <f>IF(N74+L75-M75-O74&gt;0,N74+L75-M75-O74,0)</f>
        <v>1417</v>
      </c>
      <c r="O76" s="22">
        <f>IF(O74+M75-N74-L75&gt;0,O74+M75-N74-L75,0)</f>
        <v>0</v>
      </c>
    </row>
    <row r="77" spans="2:15">
      <c r="B77" s="23"/>
      <c r="C77" s="24"/>
      <c r="D77" s="25"/>
      <c r="E77" s="26"/>
      <c r="F77" s="21">
        <f>(D76+D78)/2</f>
        <v>1.5</v>
      </c>
      <c r="G77" s="27">
        <f>(E76+E78)/2</f>
        <v>0.05</v>
      </c>
      <c r="H77" s="27">
        <f>(B78*1000+C78)-(B76*1000+C76)</f>
        <v>25</v>
      </c>
      <c r="I77" s="21">
        <f>F77*H77</f>
        <v>37.5</v>
      </c>
      <c r="J77" s="27">
        <f>G77*H77</f>
        <v>1.25</v>
      </c>
      <c r="K77" s="28">
        <f>IF(J77&lt;=I77,J77,I77)</f>
        <v>1.25</v>
      </c>
      <c r="L77" s="21">
        <f>I77-K77</f>
        <v>36.25</v>
      </c>
      <c r="M77" s="29">
        <f>J77-K77</f>
        <v>0</v>
      </c>
      <c r="N77" s="1"/>
      <c r="O77" s="2"/>
    </row>
    <row r="78" spans="2:15">
      <c r="B78" s="17">
        <v>0</v>
      </c>
      <c r="C78" s="18">
        <f>C76+25</f>
        <v>875</v>
      </c>
      <c r="D78" s="19">
        <v>1.4</v>
      </c>
      <c r="E78" s="20">
        <v>0.1</v>
      </c>
      <c r="F78" s="25"/>
      <c r="G78" s="32"/>
      <c r="H78" s="33"/>
      <c r="I78" s="25"/>
      <c r="J78" s="32"/>
      <c r="K78" s="24"/>
      <c r="L78" s="34"/>
      <c r="M78" s="35"/>
      <c r="N78" s="21">
        <f>IF(N76+L77-M77-O76&gt;0,N76+L77-M77-O76,0)</f>
        <v>1453.25</v>
      </c>
      <c r="O78" s="22">
        <f>IF(O76+M77-N76-L77&gt;0,O76+M77-N76-L77,0)</f>
        <v>0</v>
      </c>
    </row>
    <row r="79" spans="2:15">
      <c r="B79" s="23"/>
      <c r="C79" s="24"/>
      <c r="D79" s="34"/>
      <c r="E79" s="35"/>
      <c r="F79" s="21">
        <f>(D78+D80)/2</f>
        <v>1.8499999999999999</v>
      </c>
      <c r="G79" s="27">
        <f>(E78+E80)/2</f>
        <v>0.1</v>
      </c>
      <c r="H79" s="27">
        <f>(B80*1000+C80)-(B78*1000+C78)</f>
        <v>25</v>
      </c>
      <c r="I79" s="21">
        <f>F79*H79</f>
        <v>46.25</v>
      </c>
      <c r="J79" s="27">
        <f>G79*H79</f>
        <v>2.5</v>
      </c>
      <c r="K79" s="28">
        <f>IF(J79&lt;=I79,J79,I79)</f>
        <v>2.5</v>
      </c>
      <c r="L79" s="21">
        <f>I79-K79</f>
        <v>43.75</v>
      </c>
      <c r="M79" s="29">
        <f>J79-K79</f>
        <v>0</v>
      </c>
      <c r="N79" s="1"/>
      <c r="O79" s="2"/>
    </row>
    <row r="80" spans="2:15">
      <c r="B80" s="17">
        <v>0</v>
      </c>
      <c r="C80" s="18">
        <f>C78+25</f>
        <v>900</v>
      </c>
      <c r="D80" s="19">
        <v>2.2999999999999998</v>
      </c>
      <c r="E80" s="20">
        <v>0.1</v>
      </c>
      <c r="F80" s="25"/>
      <c r="G80" s="32"/>
      <c r="H80" s="33"/>
      <c r="I80" s="25"/>
      <c r="J80" s="32"/>
      <c r="K80" s="24"/>
      <c r="L80" s="34"/>
      <c r="M80" s="35"/>
      <c r="N80" s="21">
        <f>IF(N78+L79-M79-O78&gt;0,N78+L79-M79-O78,0)</f>
        <v>1497</v>
      </c>
      <c r="O80" s="22">
        <f>IF(O78+M79-N78-L79&gt;0,O78+M79-N78-L79,0)</f>
        <v>0</v>
      </c>
    </row>
    <row r="81" spans="2:15">
      <c r="B81" s="23"/>
      <c r="C81" s="24"/>
      <c r="D81" s="25"/>
      <c r="E81" s="26"/>
      <c r="F81" s="21">
        <f>(D80+D82)/2</f>
        <v>2.75</v>
      </c>
      <c r="G81" s="27">
        <f>(E80+E82)/2</f>
        <v>0.2</v>
      </c>
      <c r="H81" s="27">
        <f>(B82*1000+C82)-(B80*1000+C80)</f>
        <v>25</v>
      </c>
      <c r="I81" s="21">
        <f>F81*H81</f>
        <v>68.75</v>
      </c>
      <c r="J81" s="27">
        <f>G81*H81</f>
        <v>5</v>
      </c>
      <c r="K81" s="28">
        <f>IF(J81&lt;=I81,J81,I81)</f>
        <v>5</v>
      </c>
      <c r="L81" s="21">
        <f>I81-K81</f>
        <v>63.75</v>
      </c>
      <c r="M81" s="29">
        <f>J81-K81</f>
        <v>0</v>
      </c>
      <c r="N81" s="1"/>
      <c r="O81" s="2"/>
    </row>
    <row r="82" spans="2:15">
      <c r="B82" s="17">
        <v>0</v>
      </c>
      <c r="C82" s="18">
        <f>C80+25</f>
        <v>925</v>
      </c>
      <c r="D82" s="19">
        <v>3.2</v>
      </c>
      <c r="E82" s="20">
        <v>0.3</v>
      </c>
      <c r="F82" s="25"/>
      <c r="G82" s="32"/>
      <c r="H82" s="33"/>
      <c r="I82" s="25"/>
      <c r="J82" s="32"/>
      <c r="K82" s="24"/>
      <c r="L82" s="34"/>
      <c r="M82" s="35"/>
      <c r="N82" s="21">
        <f>IF(N80+L81-M81-O80&gt;0,N80+L81-M81-O80,0)</f>
        <v>1560.75</v>
      </c>
      <c r="O82" s="22">
        <f>IF(O80+M81-N80-L81&gt;0,O80+M81-N80-L81,0)</f>
        <v>0</v>
      </c>
    </row>
    <row r="83" spans="2:15">
      <c r="B83" s="23"/>
      <c r="C83" s="24"/>
      <c r="D83" s="25"/>
      <c r="E83" s="26"/>
      <c r="F83" s="21">
        <f>(D82+D84)/2</f>
        <v>2.1500000000000004</v>
      </c>
      <c r="G83" s="27">
        <f>(E82+E84)/2</f>
        <v>0.15</v>
      </c>
      <c r="H83" s="27">
        <f>(B84*1000+C84)-(B82*1000+C82)</f>
        <v>25</v>
      </c>
      <c r="I83" s="21">
        <f>F83*H83</f>
        <v>53.750000000000007</v>
      </c>
      <c r="J83" s="27">
        <f>G83*H83</f>
        <v>3.75</v>
      </c>
      <c r="K83" s="28">
        <f>IF(J83&lt;=I83,J83,I83)</f>
        <v>3.75</v>
      </c>
      <c r="L83" s="21">
        <f>I83-K83</f>
        <v>50.000000000000007</v>
      </c>
      <c r="M83" s="29">
        <f>J83-K83</f>
        <v>0</v>
      </c>
      <c r="N83" s="1"/>
      <c r="O83" s="2"/>
    </row>
    <row r="84" spans="2:15">
      <c r="B84" s="17">
        <v>0</v>
      </c>
      <c r="C84" s="18">
        <f>C82+25</f>
        <v>950</v>
      </c>
      <c r="D84" s="19">
        <v>1.1000000000000001</v>
      </c>
      <c r="E84" s="20">
        <v>0</v>
      </c>
      <c r="F84" s="25"/>
      <c r="G84" s="32"/>
      <c r="H84" s="33"/>
      <c r="I84" s="25"/>
      <c r="J84" s="32"/>
      <c r="K84" s="24"/>
      <c r="L84" s="34"/>
      <c r="M84" s="35"/>
      <c r="N84" s="21">
        <f>IF(N82+L83-M83-O82&gt;0,N82+L83-M83-O82,0)</f>
        <v>1610.75</v>
      </c>
      <c r="O84" s="22">
        <f>IF(O82+M83-N82-L83&gt;0,O82+M83-N82-L83,0)</f>
        <v>0</v>
      </c>
    </row>
    <row r="85" spans="2:15">
      <c r="B85" s="23"/>
      <c r="C85" s="24"/>
      <c r="D85" s="25"/>
      <c r="E85" s="26"/>
      <c r="F85" s="21">
        <f>(D84+D86)/2</f>
        <v>0.95000000000000007</v>
      </c>
      <c r="G85" s="27">
        <f>(E84+E86)/2</f>
        <v>0</v>
      </c>
      <c r="H85" s="27">
        <f>(B86*1000+C86)-(B84*1000+C84)</f>
        <v>25</v>
      </c>
      <c r="I85" s="21">
        <f>F85*H85</f>
        <v>23.75</v>
      </c>
      <c r="J85" s="27">
        <f>G85*H85</f>
        <v>0</v>
      </c>
      <c r="K85" s="28">
        <f>IF(J85&lt;=I85,J85,I85)</f>
        <v>0</v>
      </c>
      <c r="L85" s="21">
        <f>I85-K85</f>
        <v>23.75</v>
      </c>
      <c r="M85" s="29">
        <f>J85-K85</f>
        <v>0</v>
      </c>
      <c r="N85" s="1"/>
      <c r="O85" s="2"/>
    </row>
    <row r="86" spans="2:15">
      <c r="B86" s="17">
        <v>0</v>
      </c>
      <c r="C86" s="18">
        <f>C84+25</f>
        <v>975</v>
      </c>
      <c r="D86" s="19">
        <v>0.8</v>
      </c>
      <c r="E86" s="20">
        <v>0</v>
      </c>
      <c r="F86" s="25"/>
      <c r="G86" s="32"/>
      <c r="H86" s="33"/>
      <c r="I86" s="25"/>
      <c r="J86" s="32"/>
      <c r="K86" s="24"/>
      <c r="L86" s="34"/>
      <c r="M86" s="35"/>
      <c r="N86" s="21">
        <f>IF(N84+L85-M85-O84&gt;0,N84+L85-M85-O84,0)</f>
        <v>1634.5</v>
      </c>
      <c r="O86" s="22">
        <f>IF(O84+M85-N84-L85&gt;0,O84+M85-N84-L85,0)</f>
        <v>0</v>
      </c>
    </row>
    <row r="87" spans="2:15">
      <c r="B87" s="23"/>
      <c r="C87" s="24"/>
      <c r="D87" s="34"/>
      <c r="E87" s="35"/>
      <c r="F87" s="21">
        <f>(D86+D88)/2</f>
        <v>0.95000000000000007</v>
      </c>
      <c r="G87" s="27">
        <f>(E86+E88)/2</f>
        <v>0</v>
      </c>
      <c r="H87" s="27">
        <f>(B88*1000+C88)-(B86*1000+C86)</f>
        <v>25</v>
      </c>
      <c r="I87" s="21">
        <f>F87*H87</f>
        <v>23.75</v>
      </c>
      <c r="J87" s="27">
        <f>G87*H87</f>
        <v>0</v>
      </c>
      <c r="K87" s="28">
        <f>IF(J87&lt;=I87,J87,I87)</f>
        <v>0</v>
      </c>
      <c r="L87" s="21">
        <f>I87-K87</f>
        <v>23.75</v>
      </c>
      <c r="M87" s="29">
        <f>J87-K87</f>
        <v>0</v>
      </c>
      <c r="N87" s="1"/>
      <c r="O87" s="2"/>
    </row>
    <row r="88" spans="2:15">
      <c r="B88" s="17">
        <v>1</v>
      </c>
      <c r="C88" s="18">
        <v>0</v>
      </c>
      <c r="D88" s="19">
        <v>1.1000000000000001</v>
      </c>
      <c r="E88" s="20">
        <v>0</v>
      </c>
      <c r="F88" s="25"/>
      <c r="G88" s="32"/>
      <c r="H88" s="33"/>
      <c r="I88" s="25"/>
      <c r="J88" s="32"/>
      <c r="K88" s="24"/>
      <c r="L88" s="34"/>
      <c r="M88" s="35"/>
      <c r="N88" s="21">
        <f>IF(N86+L87-M87-O86&gt;0,N86+L87-M87-O86,0)</f>
        <v>1658.25</v>
      </c>
      <c r="O88" s="22">
        <f>IF(O86+M87-N86-L87&gt;0,O86+M87-N86-L87,0)</f>
        <v>0</v>
      </c>
    </row>
    <row r="89" spans="2:15">
      <c r="B89" s="23"/>
      <c r="C89" s="24"/>
      <c r="D89" s="25"/>
      <c r="E89" s="26"/>
      <c r="F89" s="21">
        <f>(D88+D90)/2</f>
        <v>1</v>
      </c>
      <c r="G89" s="27">
        <f>(E88+E90)/2</f>
        <v>0.05</v>
      </c>
      <c r="H89" s="27">
        <f>(B90*1000+C90)-(B88*1000+C88)</f>
        <v>25</v>
      </c>
      <c r="I89" s="21">
        <f>F89*H89</f>
        <v>25</v>
      </c>
      <c r="J89" s="27">
        <f>G89*H89</f>
        <v>1.25</v>
      </c>
      <c r="K89" s="28">
        <f>IF(J89&lt;=I89,J89,I89)</f>
        <v>1.25</v>
      </c>
      <c r="L89" s="21">
        <f>I89-K89</f>
        <v>23.75</v>
      </c>
      <c r="M89" s="29">
        <f>J89-K89</f>
        <v>0</v>
      </c>
      <c r="N89" s="1"/>
      <c r="O89" s="2"/>
    </row>
    <row r="90" spans="2:15">
      <c r="B90" s="17">
        <v>1</v>
      </c>
      <c r="C90" s="18">
        <f>C88+25</f>
        <v>25</v>
      </c>
      <c r="D90" s="19">
        <v>0.9</v>
      </c>
      <c r="E90" s="20">
        <v>0.1</v>
      </c>
      <c r="F90" s="25"/>
      <c r="G90" s="32"/>
      <c r="H90" s="33"/>
      <c r="I90" s="25"/>
      <c r="J90" s="32"/>
      <c r="K90" s="24"/>
      <c r="L90" s="34"/>
      <c r="M90" s="35"/>
      <c r="N90" s="21">
        <f>IF(N88+L89-M89-O88&gt;0,N88+L89-M89-O88,0)</f>
        <v>1682</v>
      </c>
      <c r="O90" s="22">
        <f>IF(O88+M89-N88-L89&gt;0,O88+M89-N88-L89,0)</f>
        <v>0</v>
      </c>
    </row>
    <row r="91" spans="2:15">
      <c r="B91" s="23"/>
      <c r="C91" s="24"/>
      <c r="D91" s="25"/>
      <c r="E91" s="26"/>
      <c r="F91" s="21">
        <f>(D90+D92)/2</f>
        <v>0.8</v>
      </c>
      <c r="G91" s="27">
        <f>(E90+E92)/2</f>
        <v>0.15000000000000002</v>
      </c>
      <c r="H91" s="27">
        <f>(B92*1000+C92)-(B90*1000+C90)</f>
        <v>25</v>
      </c>
      <c r="I91" s="21">
        <f>F91*H91</f>
        <v>20</v>
      </c>
      <c r="J91" s="27">
        <f>G91*H91</f>
        <v>3.7500000000000004</v>
      </c>
      <c r="K91" s="28">
        <f>IF(J91&lt;=I91,J91,I91)</f>
        <v>3.7500000000000004</v>
      </c>
      <c r="L91" s="21">
        <f>I91-K91</f>
        <v>16.25</v>
      </c>
      <c r="M91" s="29">
        <f>J91-K91</f>
        <v>0</v>
      </c>
      <c r="N91" s="1"/>
      <c r="O91" s="2"/>
    </row>
    <row r="92" spans="2:15">
      <c r="B92" s="17">
        <v>1</v>
      </c>
      <c r="C92" s="18">
        <f>C90+25</f>
        <v>50</v>
      </c>
      <c r="D92" s="19">
        <v>0.7</v>
      </c>
      <c r="E92" s="20">
        <v>0.2</v>
      </c>
      <c r="F92" s="25"/>
      <c r="G92" s="32"/>
      <c r="H92" s="33"/>
      <c r="I92" s="25"/>
      <c r="J92" s="32"/>
      <c r="K92" s="24"/>
      <c r="L92" s="34"/>
      <c r="M92" s="35"/>
      <c r="N92" s="21">
        <f>IF(N90+L91-M91-O90&gt;0,N90+L91-M91-O90,0)</f>
        <v>1698.25</v>
      </c>
      <c r="O92" s="22">
        <f>IF(O90+M91-N90-L91&gt;0,O90+M91-N90-L91,0)</f>
        <v>0</v>
      </c>
    </row>
    <row r="93" spans="2:15">
      <c r="B93" s="23"/>
      <c r="C93" s="24"/>
      <c r="D93" s="25"/>
      <c r="E93" s="26"/>
      <c r="F93" s="21">
        <f>(D92+D94)/2</f>
        <v>0.8</v>
      </c>
      <c r="G93" s="27">
        <f>(E92+E94)/2</f>
        <v>0.2</v>
      </c>
      <c r="H93" s="27">
        <f>(B94*1000+C94)-(B92*1000+C92)</f>
        <v>25</v>
      </c>
      <c r="I93" s="21">
        <f>F93*H93</f>
        <v>20</v>
      </c>
      <c r="J93" s="27">
        <f>G93*H93</f>
        <v>5</v>
      </c>
      <c r="K93" s="28">
        <f>IF(J93&lt;=I93,J93,I93)</f>
        <v>5</v>
      </c>
      <c r="L93" s="21">
        <f>I93-K93</f>
        <v>15</v>
      </c>
      <c r="M93" s="29">
        <f>J93-K93</f>
        <v>0</v>
      </c>
      <c r="N93" s="1"/>
      <c r="O93" s="2"/>
    </row>
    <row r="94" spans="2:15">
      <c r="B94" s="17">
        <v>1</v>
      </c>
      <c r="C94" s="18">
        <f>C92+25</f>
        <v>75</v>
      </c>
      <c r="D94" s="19">
        <v>0.9</v>
      </c>
      <c r="E94" s="20">
        <v>0.2</v>
      </c>
      <c r="F94" s="25"/>
      <c r="G94" s="32"/>
      <c r="H94" s="33"/>
      <c r="I94" s="25"/>
      <c r="J94" s="32"/>
      <c r="K94" s="24"/>
      <c r="L94" s="34"/>
      <c r="M94" s="35"/>
      <c r="N94" s="21">
        <f>IF(N92+L93-M93-O92&gt;0,N92+L93-M93-O92,0)</f>
        <v>1713.25</v>
      </c>
      <c r="O94" s="22">
        <f>IF(O92+M93-N92-L93&gt;0,O92+M93-N92-L93,0)</f>
        <v>0</v>
      </c>
    </row>
    <row r="95" spans="2:15">
      <c r="B95" s="23"/>
      <c r="C95" s="24"/>
      <c r="D95" s="34"/>
      <c r="E95" s="35"/>
      <c r="F95" s="21">
        <f>(D94+D96)/2</f>
        <v>1</v>
      </c>
      <c r="G95" s="27">
        <f>(E94+E96)/2</f>
        <v>0.2</v>
      </c>
      <c r="H95" s="27">
        <f>(B96*1000+C96)-(B94*1000+C94)</f>
        <v>25</v>
      </c>
      <c r="I95" s="21">
        <f>F95*H95</f>
        <v>25</v>
      </c>
      <c r="J95" s="27">
        <f>G95*H95</f>
        <v>5</v>
      </c>
      <c r="K95" s="28">
        <f>IF(J95&lt;=I95,J95,I95)</f>
        <v>5</v>
      </c>
      <c r="L95" s="21">
        <f>I95-K95</f>
        <v>20</v>
      </c>
      <c r="M95" s="29">
        <f>J95-K95</f>
        <v>0</v>
      </c>
      <c r="N95" s="1"/>
      <c r="O95" s="2"/>
    </row>
    <row r="96" spans="2:15">
      <c r="B96" s="17">
        <v>1</v>
      </c>
      <c r="C96" s="18">
        <f>C94+25</f>
        <v>100</v>
      </c>
      <c r="D96" s="19">
        <v>1.1000000000000001</v>
      </c>
      <c r="E96" s="20">
        <v>0.2</v>
      </c>
      <c r="F96" s="25"/>
      <c r="G96" s="32"/>
      <c r="H96" s="33"/>
      <c r="I96" s="25"/>
      <c r="J96" s="32"/>
      <c r="K96" s="24"/>
      <c r="L96" s="34"/>
      <c r="M96" s="35"/>
      <c r="N96" s="21">
        <f>IF(N94+L95-M95-O94&gt;0,N94+L95-M95-O94,0)</f>
        <v>1733.25</v>
      </c>
      <c r="O96" s="22">
        <f>IF(O94+M95-N94-L95&gt;0,O94+M95-N94-L95,0)</f>
        <v>0</v>
      </c>
    </row>
    <row r="97" spans="2:15">
      <c r="B97" s="23"/>
      <c r="C97" s="24"/>
      <c r="D97" s="34"/>
      <c r="E97" s="35"/>
      <c r="F97" s="21">
        <f>(D96+D98)/2</f>
        <v>1.5</v>
      </c>
      <c r="G97" s="27">
        <f>(E96+E98)/2</f>
        <v>0.25</v>
      </c>
      <c r="H97" s="27">
        <f>(B98*1000+C98)-(B96*1000+C96)</f>
        <v>25</v>
      </c>
      <c r="I97" s="21">
        <f>F97*H97</f>
        <v>37.5</v>
      </c>
      <c r="J97" s="27">
        <f>G97*H97</f>
        <v>6.25</v>
      </c>
      <c r="K97" s="28">
        <f>IF(J97&lt;=I97,J97,I97)</f>
        <v>6.25</v>
      </c>
      <c r="L97" s="21">
        <f>I97-K97</f>
        <v>31.25</v>
      </c>
      <c r="M97" s="29">
        <f>J97-K97</f>
        <v>0</v>
      </c>
      <c r="N97" s="1"/>
      <c r="O97" s="2"/>
    </row>
    <row r="98" spans="2:15">
      <c r="B98" s="17">
        <v>1</v>
      </c>
      <c r="C98" s="18">
        <f>C96+25</f>
        <v>125</v>
      </c>
      <c r="D98" s="19">
        <v>1.9</v>
      </c>
      <c r="E98" s="20">
        <v>0.3</v>
      </c>
      <c r="F98" s="25"/>
      <c r="G98" s="32"/>
      <c r="H98" s="33"/>
      <c r="I98" s="25"/>
      <c r="J98" s="32"/>
      <c r="K98" s="24"/>
      <c r="L98" s="34"/>
      <c r="M98" s="35"/>
      <c r="N98" s="21">
        <f>IF(N96+L97-M97-O96&gt;0,N96+L97-M97-O96,0)</f>
        <v>1764.5</v>
      </c>
      <c r="O98" s="22">
        <f>IF(O96+M97-N96-L97&gt;0,O96+M97-N96-L97,0)</f>
        <v>0</v>
      </c>
    </row>
    <row r="99" spans="2:15">
      <c r="B99" s="23"/>
      <c r="C99" s="24"/>
      <c r="D99" s="25"/>
      <c r="E99" s="26"/>
      <c r="F99" s="21">
        <f>(D98+D100)/2</f>
        <v>2</v>
      </c>
      <c r="G99" s="27">
        <f>(E98+E100)/2</f>
        <v>0.25</v>
      </c>
      <c r="H99" s="27">
        <f>(B100*1000+C100)-(B98*1000+C98)</f>
        <v>25</v>
      </c>
      <c r="I99" s="21">
        <f>F99*H99</f>
        <v>50</v>
      </c>
      <c r="J99" s="27">
        <f>G99*H99</f>
        <v>6.25</v>
      </c>
      <c r="K99" s="28">
        <f>IF(J99&lt;=I99,J99,I99)</f>
        <v>6.25</v>
      </c>
      <c r="L99" s="21">
        <f>I99-K99</f>
        <v>43.75</v>
      </c>
      <c r="M99" s="29">
        <f>J99-K99</f>
        <v>0</v>
      </c>
      <c r="N99" s="1"/>
      <c r="O99" s="2"/>
    </row>
    <row r="100" spans="2:15">
      <c r="B100" s="17">
        <v>1</v>
      </c>
      <c r="C100" s="18">
        <f>C98+25</f>
        <v>150</v>
      </c>
      <c r="D100" s="19">
        <v>2.1</v>
      </c>
      <c r="E100" s="20">
        <v>0.2</v>
      </c>
      <c r="F100" s="25"/>
      <c r="G100" s="32"/>
      <c r="H100" s="33"/>
      <c r="I100" s="25"/>
      <c r="J100" s="32"/>
      <c r="K100" s="24"/>
      <c r="L100" s="34"/>
      <c r="M100" s="35"/>
      <c r="N100" s="21">
        <f>IF(N98+L99-M99-O98&gt;0,N98+L99-M99-O98,0)</f>
        <v>1808.25</v>
      </c>
      <c r="O100" s="22">
        <f>IF(O98+M99-N98-L99&gt;0,O98+M99-N98-L99,0)</f>
        <v>0</v>
      </c>
    </row>
    <row r="101" spans="2:15">
      <c r="B101" s="23"/>
      <c r="C101" s="24"/>
      <c r="D101" s="25"/>
      <c r="E101" s="26"/>
      <c r="F101" s="21">
        <f>(D100+D102)/2</f>
        <v>1.9500000000000002</v>
      </c>
      <c r="G101" s="27">
        <f>(E100+E102)/2</f>
        <v>0.2</v>
      </c>
      <c r="H101" s="27">
        <f>(B102*1000+C102)-(B100*1000+C100)</f>
        <v>25</v>
      </c>
      <c r="I101" s="21">
        <f>F101*H101</f>
        <v>48.750000000000007</v>
      </c>
      <c r="J101" s="27">
        <f>G101*H101</f>
        <v>5</v>
      </c>
      <c r="K101" s="28">
        <f>IF(J101&lt;=I101,J101,I101)</f>
        <v>5</v>
      </c>
      <c r="L101" s="21">
        <f>I101-K101</f>
        <v>43.750000000000007</v>
      </c>
      <c r="M101" s="29">
        <f>J101-K101</f>
        <v>0</v>
      </c>
      <c r="N101" s="1"/>
      <c r="O101" s="2"/>
    </row>
    <row r="102" spans="2:15">
      <c r="B102" s="17">
        <v>1</v>
      </c>
      <c r="C102" s="18">
        <f>C100+25</f>
        <v>175</v>
      </c>
      <c r="D102" s="19">
        <v>1.8</v>
      </c>
      <c r="E102" s="20">
        <v>0.2</v>
      </c>
      <c r="F102" s="25"/>
      <c r="G102" s="32"/>
      <c r="H102" s="33"/>
      <c r="I102" s="25"/>
      <c r="J102" s="32"/>
      <c r="K102" s="24"/>
      <c r="L102" s="34"/>
      <c r="M102" s="35"/>
      <c r="N102" s="21">
        <f>IF(N100+L101-M101-O100&gt;0,N100+L101-M101-O100,0)</f>
        <v>1852</v>
      </c>
      <c r="O102" s="22">
        <f>IF(O100+M101-N100-L101&gt;0,O100+M101-N100-L101,0)</f>
        <v>0</v>
      </c>
    </row>
    <row r="103" spans="2:15">
      <c r="B103" s="23"/>
      <c r="C103" s="24"/>
      <c r="D103" s="25"/>
      <c r="E103" s="26"/>
      <c r="F103" s="21">
        <f>(D102+D104)/2</f>
        <v>1.75</v>
      </c>
      <c r="G103" s="27">
        <f>(E102+E104)/2</f>
        <v>0.15000000000000002</v>
      </c>
      <c r="H103" s="27">
        <f>(B104*1000+C104)-(B102*1000+C102)</f>
        <v>25</v>
      </c>
      <c r="I103" s="21">
        <f>F103*H103</f>
        <v>43.75</v>
      </c>
      <c r="J103" s="27">
        <f>G103*H103</f>
        <v>3.7500000000000004</v>
      </c>
      <c r="K103" s="28">
        <f>IF(J103&lt;=I103,J103,I103)</f>
        <v>3.7500000000000004</v>
      </c>
      <c r="L103" s="21">
        <f>I103-K103</f>
        <v>40</v>
      </c>
      <c r="M103" s="29">
        <f>J103-K103</f>
        <v>0</v>
      </c>
      <c r="N103" s="1"/>
      <c r="O103" s="2"/>
    </row>
    <row r="104" spans="2:15">
      <c r="B104" s="17">
        <v>1</v>
      </c>
      <c r="C104" s="18">
        <f>C102+25</f>
        <v>200</v>
      </c>
      <c r="D104" s="19">
        <v>1.7</v>
      </c>
      <c r="E104" s="20">
        <v>0.1</v>
      </c>
      <c r="F104" s="25"/>
      <c r="G104" s="32"/>
      <c r="H104" s="33"/>
      <c r="I104" s="25"/>
      <c r="J104" s="32"/>
      <c r="K104" s="24"/>
      <c r="L104" s="34"/>
      <c r="M104" s="35"/>
      <c r="N104" s="21">
        <f>IF(N102+L103-M103-O102&gt;0,N102+L103-M103-O102,0)</f>
        <v>1892</v>
      </c>
      <c r="O104" s="22">
        <f>IF(O102+M103-N102-L103&gt;0,O102+M103-N102-L103,0)</f>
        <v>0</v>
      </c>
    </row>
    <row r="105" spans="2:15">
      <c r="B105" s="23"/>
      <c r="C105" s="24"/>
      <c r="D105" s="34"/>
      <c r="E105" s="35"/>
      <c r="F105" s="21">
        <f>(D104+D106)/2</f>
        <v>1.7999999999999998</v>
      </c>
      <c r="G105" s="27">
        <f>(E104+E106)/2</f>
        <v>0.05</v>
      </c>
      <c r="H105" s="27">
        <f>(B106*1000+C106)-(B104*1000+C104)</f>
        <v>25</v>
      </c>
      <c r="I105" s="21">
        <f>F105*H105</f>
        <v>44.999999999999993</v>
      </c>
      <c r="J105" s="27">
        <f>G105*H105</f>
        <v>1.25</v>
      </c>
      <c r="K105" s="28">
        <f>IF(J105&lt;=I105,J105,I105)</f>
        <v>1.25</v>
      </c>
      <c r="L105" s="21">
        <f>I105-K105</f>
        <v>43.749999999999993</v>
      </c>
      <c r="M105" s="29">
        <f>J105-K105</f>
        <v>0</v>
      </c>
      <c r="N105" s="1"/>
      <c r="O105" s="2"/>
    </row>
    <row r="106" spans="2:15">
      <c r="B106" s="17">
        <v>1</v>
      </c>
      <c r="C106" s="18">
        <f>C104+25</f>
        <v>225</v>
      </c>
      <c r="D106" s="19">
        <v>1.9</v>
      </c>
      <c r="E106" s="20">
        <v>0</v>
      </c>
      <c r="F106" s="25"/>
      <c r="G106" s="32"/>
      <c r="H106" s="33"/>
      <c r="I106" s="25"/>
      <c r="J106" s="32"/>
      <c r="K106" s="24"/>
      <c r="L106" s="34"/>
      <c r="M106" s="35"/>
      <c r="N106" s="21">
        <f>IF(N104+L105-M105-O104&gt;0,N104+L105-M105-O104,0)</f>
        <v>1935.75</v>
      </c>
      <c r="O106" s="22">
        <f>IF(O104+M105-N104-L105&gt;0,O104+M105-N104-L105,0)</f>
        <v>0</v>
      </c>
    </row>
    <row r="107" spans="2:15">
      <c r="B107" s="23"/>
      <c r="C107" s="24"/>
      <c r="D107" s="34"/>
      <c r="E107" s="35"/>
      <c r="F107" s="21">
        <f>(D106+D108)/2</f>
        <v>1.9</v>
      </c>
      <c r="G107" s="27">
        <f>(E106+E108)/2</f>
        <v>0</v>
      </c>
      <c r="H107" s="27">
        <f>(B108*1000+C108)-(B106*1000+C106)</f>
        <v>25</v>
      </c>
      <c r="I107" s="21">
        <f>F107*H107</f>
        <v>47.5</v>
      </c>
      <c r="J107" s="27">
        <f>G107*H107</f>
        <v>0</v>
      </c>
      <c r="K107" s="28">
        <f>IF(J107&lt;=I107,J107,I107)</f>
        <v>0</v>
      </c>
      <c r="L107" s="21">
        <f>I107-K107</f>
        <v>47.5</v>
      </c>
      <c r="M107" s="29">
        <f>J107-K107</f>
        <v>0</v>
      </c>
      <c r="N107" s="1"/>
      <c r="O107" s="2"/>
    </row>
    <row r="108" spans="2:15">
      <c r="B108" s="17">
        <v>1</v>
      </c>
      <c r="C108" s="18">
        <f>C106+25</f>
        <v>250</v>
      </c>
      <c r="D108" s="19">
        <v>1.9</v>
      </c>
      <c r="E108" s="20">
        <v>0</v>
      </c>
      <c r="F108" s="25"/>
      <c r="G108" s="32"/>
      <c r="H108" s="33"/>
      <c r="I108" s="25"/>
      <c r="J108" s="32"/>
      <c r="K108" s="24"/>
      <c r="L108" s="34"/>
      <c r="M108" s="35"/>
      <c r="N108" s="21">
        <f>IF(N106+L107-M107-O106&gt;0,N106+L107-M107-O106,0)</f>
        <v>1983.25</v>
      </c>
      <c r="O108" s="22">
        <f>IF(O106+M107-N106-L107&gt;0,O106+M107-N106-L107,0)</f>
        <v>0</v>
      </c>
    </row>
    <row r="109" spans="2:15">
      <c r="B109" s="23"/>
      <c r="C109" s="24"/>
      <c r="D109" s="25"/>
      <c r="E109" s="26"/>
      <c r="F109" s="21">
        <f>(D108+D110)/2</f>
        <v>1.9</v>
      </c>
      <c r="G109" s="27">
        <f>(E108+E110)/2</f>
        <v>0</v>
      </c>
      <c r="H109" s="27">
        <f>(B110*1000+C110)-(B108*1000+C108)</f>
        <v>25</v>
      </c>
      <c r="I109" s="21">
        <f>F109*H109</f>
        <v>47.5</v>
      </c>
      <c r="J109" s="27">
        <f>G109*H109</f>
        <v>0</v>
      </c>
      <c r="K109" s="28">
        <f>IF(J109&lt;=I109,J109,I109)</f>
        <v>0</v>
      </c>
      <c r="L109" s="21">
        <f>I109-K109</f>
        <v>47.5</v>
      </c>
      <c r="M109" s="29">
        <f>J109-K109</f>
        <v>0</v>
      </c>
      <c r="N109" s="1"/>
      <c r="O109" s="2"/>
    </row>
    <row r="110" spans="2:15">
      <c r="B110" s="17">
        <v>1</v>
      </c>
      <c r="C110" s="18">
        <f>C108+25</f>
        <v>275</v>
      </c>
      <c r="D110" s="19">
        <v>1.9</v>
      </c>
      <c r="E110" s="20">
        <v>0</v>
      </c>
      <c r="F110" s="25"/>
      <c r="G110" s="32"/>
      <c r="H110" s="33"/>
      <c r="I110" s="25"/>
      <c r="J110" s="32"/>
      <c r="K110" s="24"/>
      <c r="L110" s="34"/>
      <c r="M110" s="35"/>
      <c r="N110" s="21">
        <f>IF(N108+L109-M109-O108&gt;0,N108+L109-M109-O108,0)</f>
        <v>2030.75</v>
      </c>
      <c r="O110" s="22">
        <f>IF(O108+M109-N108-L109&gt;0,O108+M109-N108-L109,0)</f>
        <v>0</v>
      </c>
    </row>
    <row r="111" spans="2:15">
      <c r="B111" s="23"/>
      <c r="C111" s="24"/>
      <c r="D111" s="25"/>
      <c r="E111" s="26"/>
      <c r="F111" s="21">
        <f>(D110+D112)/2</f>
        <v>1.85</v>
      </c>
      <c r="G111" s="27">
        <f>(E110+E112)/2</f>
        <v>0</v>
      </c>
      <c r="H111" s="27">
        <f>(B112*1000+C112)-(B110*1000+C110)</f>
        <v>25</v>
      </c>
      <c r="I111" s="21">
        <f>F111*H111</f>
        <v>46.25</v>
      </c>
      <c r="J111" s="27">
        <f>G111*H111</f>
        <v>0</v>
      </c>
      <c r="K111" s="28">
        <f>IF(J111&lt;=I111,J111,I111)</f>
        <v>0</v>
      </c>
      <c r="L111" s="21">
        <f>I111-K111</f>
        <v>46.25</v>
      </c>
      <c r="M111" s="29">
        <f>J111-K111</f>
        <v>0</v>
      </c>
      <c r="N111" s="1"/>
      <c r="O111" s="2"/>
    </row>
    <row r="112" spans="2:15">
      <c r="B112" s="17">
        <v>1</v>
      </c>
      <c r="C112" s="18">
        <f>C110+25</f>
        <v>300</v>
      </c>
      <c r="D112" s="19">
        <v>1.8</v>
      </c>
      <c r="E112" s="20">
        <v>0</v>
      </c>
      <c r="F112" s="25"/>
      <c r="G112" s="32"/>
      <c r="H112" s="33"/>
      <c r="I112" s="25"/>
      <c r="J112" s="32"/>
      <c r="K112" s="24"/>
      <c r="L112" s="34"/>
      <c r="M112" s="35"/>
      <c r="N112" s="21">
        <f>IF(N110+L111-M111-O110&gt;0,N110+L111-M111-O110,0)</f>
        <v>2077</v>
      </c>
      <c r="O112" s="22">
        <f>IF(O110+M111-N110-L111&gt;0,O110+M111-N110-L111,0)</f>
        <v>0</v>
      </c>
    </row>
    <row r="113" spans="2:15">
      <c r="B113" s="23"/>
      <c r="C113" s="24"/>
      <c r="D113" s="25"/>
      <c r="E113" s="26"/>
      <c r="F113" s="21">
        <f>(D112+D114)/2</f>
        <v>1.85</v>
      </c>
      <c r="G113" s="27">
        <f>(E112+E114)/2</f>
        <v>0.05</v>
      </c>
      <c r="H113" s="27">
        <f>(B114*1000+C114)-(B112*1000+C112)</f>
        <v>25</v>
      </c>
      <c r="I113" s="21">
        <f>F113*H113</f>
        <v>46.25</v>
      </c>
      <c r="J113" s="27">
        <f>G113*H113</f>
        <v>1.25</v>
      </c>
      <c r="K113" s="28">
        <f>IF(J113&lt;=I113,J113,I113)</f>
        <v>1.25</v>
      </c>
      <c r="L113" s="21">
        <f>I113-K113</f>
        <v>45</v>
      </c>
      <c r="M113" s="29">
        <f>J113-K113</f>
        <v>0</v>
      </c>
      <c r="N113" s="1"/>
      <c r="O113" s="2"/>
    </row>
    <row r="114" spans="2:15">
      <c r="B114" s="17">
        <v>1</v>
      </c>
      <c r="C114" s="18">
        <f>C112+25</f>
        <v>325</v>
      </c>
      <c r="D114" s="19">
        <v>1.9</v>
      </c>
      <c r="E114" s="20">
        <v>0.1</v>
      </c>
      <c r="F114" s="25"/>
      <c r="G114" s="32"/>
      <c r="H114" s="33"/>
      <c r="I114" s="25"/>
      <c r="J114" s="32"/>
      <c r="K114" s="24"/>
      <c r="L114" s="34"/>
      <c r="M114" s="35"/>
      <c r="N114" s="21">
        <f>IF(N112+L113-M113-O112&gt;0,N112+L113-M113-O112,0)</f>
        <v>2122</v>
      </c>
      <c r="O114" s="22">
        <f>IF(O112+M113-N112-L113&gt;0,O112+M113-N112-L113,0)</f>
        <v>0</v>
      </c>
    </row>
    <row r="115" spans="2:15">
      <c r="B115" s="23"/>
      <c r="C115" s="24"/>
      <c r="D115" s="34"/>
      <c r="E115" s="35"/>
      <c r="F115" s="21">
        <f>(D114+D116)/2</f>
        <v>1.7</v>
      </c>
      <c r="G115" s="27">
        <f>(E114+E116)/2</f>
        <v>0.15000000000000002</v>
      </c>
      <c r="H115" s="27">
        <f>(B116*1000+C116)-(B114*1000+C114)</f>
        <v>25</v>
      </c>
      <c r="I115" s="21">
        <f>F115*H115</f>
        <v>42.5</v>
      </c>
      <c r="J115" s="27">
        <f>G115*H115</f>
        <v>3.7500000000000004</v>
      </c>
      <c r="K115" s="28">
        <f>IF(J115&lt;=I115,J115,I115)</f>
        <v>3.7500000000000004</v>
      </c>
      <c r="L115" s="21">
        <f>I115-K115</f>
        <v>38.75</v>
      </c>
      <c r="M115" s="29">
        <f>J115-K115</f>
        <v>0</v>
      </c>
      <c r="N115" s="1"/>
      <c r="O115" s="2"/>
    </row>
    <row r="116" spans="2:15">
      <c r="B116" s="17">
        <v>1</v>
      </c>
      <c r="C116" s="18">
        <f>C114+25</f>
        <v>350</v>
      </c>
      <c r="D116" s="19">
        <v>1.5</v>
      </c>
      <c r="E116" s="20">
        <v>0.2</v>
      </c>
      <c r="F116" s="25"/>
      <c r="G116" s="32"/>
      <c r="H116" s="33"/>
      <c r="I116" s="25"/>
      <c r="J116" s="32"/>
      <c r="K116" s="24"/>
      <c r="L116" s="34"/>
      <c r="M116" s="35"/>
      <c r="N116" s="21">
        <f>IF(N114+L115-M115-O114&gt;0,N114+L115-M115-O114,0)</f>
        <v>2160.75</v>
      </c>
      <c r="O116" s="22">
        <f>IF(O114+M115-N114-L115&gt;0,O114+M115-N114-L115,0)</f>
        <v>0</v>
      </c>
    </row>
    <row r="117" spans="2:15">
      <c r="B117" s="23"/>
      <c r="C117" s="24"/>
      <c r="D117" s="34"/>
      <c r="E117" s="35"/>
      <c r="F117" s="21">
        <f>(D116+D118)/2</f>
        <v>1.25</v>
      </c>
      <c r="G117" s="27">
        <f>(E116+E118)/2</f>
        <v>0.2</v>
      </c>
      <c r="H117" s="27">
        <f>(B118*1000+C118)-(B116*1000+C116)</f>
        <v>25</v>
      </c>
      <c r="I117" s="21">
        <f>F117*H117</f>
        <v>31.25</v>
      </c>
      <c r="J117" s="27">
        <f>G117*H117</f>
        <v>5</v>
      </c>
      <c r="K117" s="28">
        <f>IF(J117&lt;=I117,J117,I117)</f>
        <v>5</v>
      </c>
      <c r="L117" s="21">
        <f>I117-K117</f>
        <v>26.25</v>
      </c>
      <c r="M117" s="29">
        <f>J117-K117</f>
        <v>0</v>
      </c>
      <c r="N117" s="1"/>
      <c r="O117" s="2"/>
    </row>
    <row r="118" spans="2:15">
      <c r="B118" s="17">
        <v>1</v>
      </c>
      <c r="C118" s="18">
        <f>C116+25</f>
        <v>375</v>
      </c>
      <c r="D118" s="19">
        <v>1</v>
      </c>
      <c r="E118" s="20">
        <v>0.2</v>
      </c>
      <c r="F118" s="25"/>
      <c r="G118" s="32"/>
      <c r="H118" s="33"/>
      <c r="I118" s="25"/>
      <c r="J118" s="32"/>
      <c r="K118" s="24"/>
      <c r="L118" s="34"/>
      <c r="M118" s="35"/>
      <c r="N118" s="21">
        <f>IF(N116+L117-M117-O116&gt;0,N116+L117-M117-O116,0)</f>
        <v>2187</v>
      </c>
      <c r="O118" s="22">
        <f>IF(O116+M117-N116-L117&gt;0,O116+M117-N116-L117,0)</f>
        <v>0</v>
      </c>
    </row>
    <row r="119" spans="2:15">
      <c r="B119" s="23"/>
      <c r="C119" s="24"/>
      <c r="D119" s="25"/>
      <c r="E119" s="26"/>
      <c r="F119" s="21">
        <f>(D118+D120)/2</f>
        <v>1.1499999999999999</v>
      </c>
      <c r="G119" s="27">
        <f>(E118+E120)/2</f>
        <v>0.2</v>
      </c>
      <c r="H119" s="27">
        <f>(B120*1000+C120)-(B118*1000+C118)</f>
        <v>25</v>
      </c>
      <c r="I119" s="21">
        <f>F119*H119</f>
        <v>28.749999999999996</v>
      </c>
      <c r="J119" s="27">
        <f>G119*H119</f>
        <v>5</v>
      </c>
      <c r="K119" s="28">
        <f>IF(J119&lt;=I119,J119,I119)</f>
        <v>5</v>
      </c>
      <c r="L119" s="21">
        <f>I119-K119</f>
        <v>23.749999999999996</v>
      </c>
      <c r="M119" s="29">
        <f>J119-K119</f>
        <v>0</v>
      </c>
      <c r="N119" s="1"/>
      <c r="O119" s="2"/>
    </row>
    <row r="120" spans="2:15">
      <c r="B120" s="17">
        <v>1</v>
      </c>
      <c r="C120" s="18">
        <f>C118+25</f>
        <v>400</v>
      </c>
      <c r="D120" s="19">
        <v>1.3</v>
      </c>
      <c r="E120" s="20">
        <v>0.2</v>
      </c>
      <c r="F120" s="25"/>
      <c r="G120" s="32"/>
      <c r="H120" s="33"/>
      <c r="I120" s="25"/>
      <c r="J120" s="32"/>
      <c r="K120" s="24"/>
      <c r="L120" s="34"/>
      <c r="M120" s="35"/>
      <c r="N120" s="21">
        <f>IF(N118+L119-M119-O118&gt;0,N118+L119-M119-O118,0)</f>
        <v>2210.75</v>
      </c>
      <c r="O120" s="22">
        <f>IF(O118+M119-N118-L119&gt;0,O118+M119-N118-L119,0)</f>
        <v>0</v>
      </c>
    </row>
    <row r="121" spans="2:15">
      <c r="B121" s="23"/>
      <c r="C121" s="24"/>
      <c r="D121" s="25"/>
      <c r="E121" s="26"/>
      <c r="F121" s="21">
        <f>(D120+D122)/2</f>
        <v>1.4</v>
      </c>
      <c r="G121" s="27">
        <f>(E120+E122)/2</f>
        <v>0.15000000000000002</v>
      </c>
      <c r="H121" s="27">
        <f>(B122*1000+C122)-(B120*1000+C120)</f>
        <v>25</v>
      </c>
      <c r="I121" s="21">
        <f>F121*H121</f>
        <v>35</v>
      </c>
      <c r="J121" s="27">
        <f>G121*H121</f>
        <v>3.7500000000000004</v>
      </c>
      <c r="K121" s="28">
        <f>IF(J121&lt;=I121,J121,I121)</f>
        <v>3.7500000000000004</v>
      </c>
      <c r="L121" s="21">
        <f>I121-K121</f>
        <v>31.25</v>
      </c>
      <c r="M121" s="29">
        <f>J121-K121</f>
        <v>0</v>
      </c>
      <c r="N121" s="1"/>
      <c r="O121" s="2"/>
    </row>
    <row r="122" spans="2:15">
      <c r="B122" s="17">
        <v>1</v>
      </c>
      <c r="C122" s="18">
        <f>C120+25</f>
        <v>425</v>
      </c>
      <c r="D122" s="19">
        <v>1.5</v>
      </c>
      <c r="E122" s="20">
        <v>0.1</v>
      </c>
      <c r="F122" s="25"/>
      <c r="G122" s="32"/>
      <c r="H122" s="33"/>
      <c r="I122" s="25"/>
      <c r="J122" s="32"/>
      <c r="K122" s="24"/>
      <c r="L122" s="34"/>
      <c r="M122" s="35"/>
      <c r="N122" s="21">
        <f>IF(N120+L121-M121-O120&gt;0,N120+L121-M121-O120,0)</f>
        <v>2242</v>
      </c>
      <c r="O122" s="22">
        <f>IF(O120+M121-N120-L121&gt;0,O120+M121-N120-L121,0)</f>
        <v>0</v>
      </c>
    </row>
    <row r="123" spans="2:15">
      <c r="B123" s="23"/>
      <c r="C123" s="24"/>
      <c r="D123" s="25"/>
      <c r="E123" s="26"/>
      <c r="F123" s="21">
        <f>(D122+D124)/2</f>
        <v>1.7</v>
      </c>
      <c r="G123" s="27">
        <f>(E122+E124)/2</f>
        <v>0.1</v>
      </c>
      <c r="H123" s="27">
        <f>(B124*1000+C124)-(B122*1000+C122)</f>
        <v>25</v>
      </c>
      <c r="I123" s="21">
        <f>F123*H123</f>
        <v>42.5</v>
      </c>
      <c r="J123" s="27">
        <f>G123*H123</f>
        <v>2.5</v>
      </c>
      <c r="K123" s="28">
        <f>IF(J123&lt;=I123,J123,I123)</f>
        <v>2.5</v>
      </c>
      <c r="L123" s="21">
        <f>I123-K123</f>
        <v>40</v>
      </c>
      <c r="M123" s="29">
        <f>J123-K123</f>
        <v>0</v>
      </c>
      <c r="N123" s="1"/>
      <c r="O123" s="2"/>
    </row>
    <row r="124" spans="2:15">
      <c r="B124" s="17">
        <v>1</v>
      </c>
      <c r="C124" s="18">
        <f>C122+25</f>
        <v>450</v>
      </c>
      <c r="D124" s="19">
        <v>1.9</v>
      </c>
      <c r="E124" s="20">
        <v>0.1</v>
      </c>
      <c r="F124" s="25"/>
      <c r="G124" s="32"/>
      <c r="H124" s="33"/>
      <c r="I124" s="25"/>
      <c r="J124" s="32"/>
      <c r="K124" s="24"/>
      <c r="L124" s="34"/>
      <c r="M124" s="35"/>
      <c r="N124" s="21">
        <f>IF(N122+L123-M123-O122&gt;0,N122+L123-M123-O122,0)</f>
        <v>2282</v>
      </c>
      <c r="O124" s="22">
        <f>IF(O122+M123-N122-L123&gt;0,O122+M123-N122-L123,0)</f>
        <v>0</v>
      </c>
    </row>
    <row r="125" spans="2:15">
      <c r="B125" s="23"/>
      <c r="C125" s="24"/>
      <c r="D125" s="34"/>
      <c r="E125" s="35"/>
      <c r="F125" s="21">
        <f>(D124+D126)/2</f>
        <v>1.85</v>
      </c>
      <c r="G125" s="27">
        <f>(E124+E126)/2</f>
        <v>0.1</v>
      </c>
      <c r="H125" s="27">
        <f>(B126*1000+C126)-(B124*1000+C124)</f>
        <v>25</v>
      </c>
      <c r="I125" s="21">
        <f>F125*H125</f>
        <v>46.25</v>
      </c>
      <c r="J125" s="27">
        <f>G125*H125</f>
        <v>2.5</v>
      </c>
      <c r="K125" s="28">
        <f>IF(J125&lt;=I125,J125,I125)</f>
        <v>2.5</v>
      </c>
      <c r="L125" s="21">
        <f>I125-K125</f>
        <v>43.75</v>
      </c>
      <c r="M125" s="29">
        <f>J125-K125</f>
        <v>0</v>
      </c>
      <c r="N125" s="1"/>
      <c r="O125" s="2"/>
    </row>
    <row r="126" spans="2:15">
      <c r="B126" s="17">
        <v>1</v>
      </c>
      <c r="C126" s="18">
        <f>C124+25</f>
        <v>475</v>
      </c>
      <c r="D126" s="19">
        <v>1.8</v>
      </c>
      <c r="E126" s="20">
        <v>0.1</v>
      </c>
      <c r="F126" s="25"/>
      <c r="G126" s="32"/>
      <c r="H126" s="33"/>
      <c r="I126" s="25"/>
      <c r="J126" s="32"/>
      <c r="K126" s="24"/>
      <c r="L126" s="34"/>
      <c r="M126" s="35"/>
      <c r="N126" s="21">
        <f>IF(N124+L125-M125-O124&gt;0,N124+L125-M125-O124,0)</f>
        <v>2325.75</v>
      </c>
      <c r="O126" s="22">
        <f>IF(O124+M125-N124-L125&gt;0,O124+M125-N124-L125,0)</f>
        <v>0</v>
      </c>
    </row>
    <row r="127" spans="2:15">
      <c r="B127" s="23"/>
      <c r="C127" s="24"/>
      <c r="D127" s="34"/>
      <c r="E127" s="35"/>
      <c r="F127" s="21">
        <f>(D126+D128)/2</f>
        <v>1.7000000000000002</v>
      </c>
      <c r="G127" s="27">
        <f>(E126+E128)/2</f>
        <v>0.1</v>
      </c>
      <c r="H127" s="27">
        <f>(B128*1000+C128)-(B126*1000+C126)</f>
        <v>25</v>
      </c>
      <c r="I127" s="21">
        <f>F127*H127</f>
        <v>42.500000000000007</v>
      </c>
      <c r="J127" s="27">
        <f>G127*H127</f>
        <v>2.5</v>
      </c>
      <c r="K127" s="28">
        <f>IF(J127&lt;=I127,J127,I127)</f>
        <v>2.5</v>
      </c>
      <c r="L127" s="21">
        <f>I127-K127</f>
        <v>40.000000000000007</v>
      </c>
      <c r="M127" s="29">
        <f>J127-K127</f>
        <v>0</v>
      </c>
      <c r="N127" s="1"/>
      <c r="O127" s="2"/>
    </row>
    <row r="128" spans="2:15">
      <c r="B128" s="17">
        <v>1</v>
      </c>
      <c r="C128" s="18">
        <f>C126+25</f>
        <v>500</v>
      </c>
      <c r="D128" s="19">
        <v>1.6</v>
      </c>
      <c r="E128" s="20">
        <v>0.1</v>
      </c>
      <c r="F128" s="25"/>
      <c r="G128" s="32"/>
      <c r="H128" s="33"/>
      <c r="I128" s="25"/>
      <c r="J128" s="32"/>
      <c r="K128" s="24"/>
      <c r="L128" s="34"/>
      <c r="M128" s="35"/>
      <c r="N128" s="21">
        <f>IF(N126+L127-M127-O126&gt;0,N126+L127-M127-O126,0)</f>
        <v>2365.75</v>
      </c>
      <c r="O128" s="22">
        <f>IF(O126+M127-N126-L127&gt;0,O126+M127-N126-L127,0)</f>
        <v>0</v>
      </c>
    </row>
    <row r="129" spans="2:15">
      <c r="B129" s="23"/>
      <c r="C129" s="24"/>
      <c r="D129" s="25"/>
      <c r="E129" s="26"/>
      <c r="F129" s="21">
        <f>(D128+D130)/2</f>
        <v>1.65</v>
      </c>
      <c r="G129" s="27">
        <f>(E128+E130)/2</f>
        <v>0.1</v>
      </c>
      <c r="H129" s="27">
        <f>(B130*1000+C130)-(B128*1000+C128)</f>
        <v>25</v>
      </c>
      <c r="I129" s="21">
        <f>F129*H129</f>
        <v>41.25</v>
      </c>
      <c r="J129" s="27">
        <f>G129*H129</f>
        <v>2.5</v>
      </c>
      <c r="K129" s="28">
        <f>IF(J129&lt;=I129,J129,I129)</f>
        <v>2.5</v>
      </c>
      <c r="L129" s="21">
        <f>I129-K129</f>
        <v>38.75</v>
      </c>
      <c r="M129" s="29">
        <f>J129-K129</f>
        <v>0</v>
      </c>
      <c r="N129" s="1"/>
      <c r="O129" s="2"/>
    </row>
    <row r="130" spans="2:15">
      <c r="B130" s="17">
        <v>1</v>
      </c>
      <c r="C130" s="18">
        <f>C128+25</f>
        <v>525</v>
      </c>
      <c r="D130" s="19">
        <v>1.7</v>
      </c>
      <c r="E130" s="20">
        <v>0.1</v>
      </c>
      <c r="F130" s="25"/>
      <c r="G130" s="32"/>
      <c r="H130" s="33"/>
      <c r="I130" s="25"/>
      <c r="J130" s="32"/>
      <c r="K130" s="24"/>
      <c r="L130" s="34"/>
      <c r="M130" s="35"/>
      <c r="N130" s="21">
        <f>IF(N128+L129-M129-O128&gt;0,N128+L129-M129-O128,0)</f>
        <v>2404.5</v>
      </c>
      <c r="O130" s="22">
        <f>IF(O128+M129-N128-L129&gt;0,O128+M129-N128-L129,0)</f>
        <v>0</v>
      </c>
    </row>
    <row r="131" spans="2:15">
      <c r="B131" s="23"/>
      <c r="C131" s="24"/>
      <c r="D131" s="25"/>
      <c r="E131" s="26"/>
      <c r="F131" s="21">
        <f>(D130+D132)/2</f>
        <v>1.9</v>
      </c>
      <c r="G131" s="27">
        <f>(E130+E132)/2</f>
        <v>0.05</v>
      </c>
      <c r="H131" s="27">
        <f>(B132*1000+C132)-(B130*1000+C130)</f>
        <v>25</v>
      </c>
      <c r="I131" s="21">
        <f>F131*H131</f>
        <v>47.5</v>
      </c>
      <c r="J131" s="27">
        <f>G131*H131</f>
        <v>1.25</v>
      </c>
      <c r="K131" s="28">
        <f>IF(J131&lt;=I131,J131,I131)</f>
        <v>1.25</v>
      </c>
      <c r="L131" s="21">
        <f>I131-K131</f>
        <v>46.25</v>
      </c>
      <c r="M131" s="29">
        <f>J131-K131</f>
        <v>0</v>
      </c>
      <c r="N131" s="1"/>
      <c r="O131" s="2"/>
    </row>
    <row r="132" spans="2:15">
      <c r="B132" s="17">
        <v>1</v>
      </c>
      <c r="C132" s="18">
        <f>C130+25</f>
        <v>550</v>
      </c>
      <c r="D132" s="19">
        <v>2.1</v>
      </c>
      <c r="E132" s="20">
        <v>0</v>
      </c>
      <c r="F132" s="25"/>
      <c r="G132" s="32"/>
      <c r="H132" s="33"/>
      <c r="I132" s="25"/>
      <c r="J132" s="32"/>
      <c r="K132" s="24"/>
      <c r="L132" s="34"/>
      <c r="M132" s="35"/>
      <c r="N132" s="21">
        <f>IF(N130+L131-M131-O130&gt;0,N130+L131-M131-O130,0)</f>
        <v>2450.75</v>
      </c>
      <c r="O132" s="22">
        <f>IF(O130+M131-N130-L131&gt;0,O130+M131-N130-L131,0)</f>
        <v>0</v>
      </c>
    </row>
    <row r="133" spans="2:15">
      <c r="B133" s="23"/>
      <c r="C133" s="24"/>
      <c r="D133" s="25"/>
      <c r="E133" s="26"/>
      <c r="F133" s="21">
        <f>(D132+D134)/2</f>
        <v>2.0499999999999998</v>
      </c>
      <c r="G133" s="27">
        <f>(E132+E134)/2</f>
        <v>0</v>
      </c>
      <c r="H133" s="27">
        <f>(B134*1000+C134)-(B132*1000+C132)</f>
        <v>25</v>
      </c>
      <c r="I133" s="21">
        <f>F133*H133</f>
        <v>51.249999999999993</v>
      </c>
      <c r="J133" s="27">
        <f>G133*H133</f>
        <v>0</v>
      </c>
      <c r="K133" s="28">
        <f>IF(J133&lt;=I133,J133,I133)</f>
        <v>0</v>
      </c>
      <c r="L133" s="21">
        <f>I133-K133</f>
        <v>51.249999999999993</v>
      </c>
      <c r="M133" s="29">
        <f>J133-K133</f>
        <v>0</v>
      </c>
      <c r="N133" s="1"/>
      <c r="O133" s="2"/>
    </row>
    <row r="134" spans="2:15">
      <c r="B134" s="17">
        <v>1</v>
      </c>
      <c r="C134" s="18">
        <f>C132+25</f>
        <v>575</v>
      </c>
      <c r="D134" s="19">
        <v>2</v>
      </c>
      <c r="E134" s="20">
        <v>0</v>
      </c>
      <c r="F134" s="25"/>
      <c r="G134" s="32"/>
      <c r="H134" s="33"/>
      <c r="I134" s="25"/>
      <c r="J134" s="32"/>
      <c r="K134" s="24"/>
      <c r="L134" s="34"/>
      <c r="M134" s="35"/>
      <c r="N134" s="21">
        <f>IF(N132+L133-M133-O132&gt;0,N132+L133-M133-O132,0)</f>
        <v>2502</v>
      </c>
      <c r="O134" s="22">
        <f>IF(O132+M133-N132-L133&gt;0,O132+M133-N132-L133,0)</f>
        <v>0</v>
      </c>
    </row>
    <row r="135" spans="2:15">
      <c r="B135" s="23"/>
      <c r="C135" s="24"/>
      <c r="D135" s="34"/>
      <c r="E135" s="35"/>
      <c r="F135" s="21">
        <f>(D134+D136)/2</f>
        <v>1.8</v>
      </c>
      <c r="G135" s="27">
        <f>(E134+E136)/2</f>
        <v>0.05</v>
      </c>
      <c r="H135" s="27">
        <f>(B136*1000+C136)-(B134*1000+C134)</f>
        <v>25</v>
      </c>
      <c r="I135" s="21">
        <f>F135*H135</f>
        <v>45</v>
      </c>
      <c r="J135" s="27">
        <f>G135*H135</f>
        <v>1.25</v>
      </c>
      <c r="K135" s="28">
        <f>IF(J135&lt;=I135,J135,I135)</f>
        <v>1.25</v>
      </c>
      <c r="L135" s="21">
        <f>I135-K135</f>
        <v>43.75</v>
      </c>
      <c r="M135" s="29">
        <f>J135-K135</f>
        <v>0</v>
      </c>
      <c r="N135" s="1"/>
      <c r="O135" s="2"/>
    </row>
    <row r="136" spans="2:15">
      <c r="B136" s="17">
        <v>1</v>
      </c>
      <c r="C136" s="18">
        <f>C134+25</f>
        <v>600</v>
      </c>
      <c r="D136" s="19">
        <v>1.6</v>
      </c>
      <c r="E136" s="20">
        <v>0.1</v>
      </c>
      <c r="F136" s="25"/>
      <c r="G136" s="32"/>
      <c r="H136" s="33"/>
      <c r="I136" s="25"/>
      <c r="J136" s="32"/>
      <c r="K136" s="24"/>
      <c r="L136" s="34"/>
      <c r="M136" s="35"/>
      <c r="N136" s="21">
        <f>IF(N134+L135-M135-O134&gt;0,N134+L135-M135-O134,0)</f>
        <v>2545.75</v>
      </c>
      <c r="O136" s="22">
        <f>IF(O134+M135-N134-L135&gt;0,O134+M135-N134-L135,0)</f>
        <v>0</v>
      </c>
    </row>
    <row r="137" spans="2:15">
      <c r="B137" s="23"/>
      <c r="C137" s="24"/>
      <c r="D137" s="34"/>
      <c r="E137" s="35"/>
      <c r="F137" s="21">
        <f>(D136+D138)/2</f>
        <v>1.7000000000000002</v>
      </c>
      <c r="G137" s="27">
        <f>(E136+E138)/2</f>
        <v>0.1</v>
      </c>
      <c r="H137" s="27">
        <f>(B138*1000+C138)-(B136*1000+C136)</f>
        <v>25</v>
      </c>
      <c r="I137" s="21">
        <f>F137*H137</f>
        <v>42.500000000000007</v>
      </c>
      <c r="J137" s="27">
        <f>G137*H137</f>
        <v>2.5</v>
      </c>
      <c r="K137" s="28">
        <f>IF(J137&lt;=I137,J137,I137)</f>
        <v>2.5</v>
      </c>
      <c r="L137" s="21">
        <f>I137-K137</f>
        <v>40.000000000000007</v>
      </c>
      <c r="M137" s="29">
        <f>J137-K137</f>
        <v>0</v>
      </c>
      <c r="N137" s="1"/>
      <c r="O137" s="2"/>
    </row>
    <row r="138" spans="2:15">
      <c r="B138" s="17">
        <v>1</v>
      </c>
      <c r="C138" s="18">
        <f>C136+25</f>
        <v>625</v>
      </c>
      <c r="D138" s="19">
        <v>1.8</v>
      </c>
      <c r="E138" s="20">
        <v>0.1</v>
      </c>
      <c r="F138" s="25"/>
      <c r="G138" s="32"/>
      <c r="H138" s="33"/>
      <c r="I138" s="25"/>
      <c r="J138" s="32"/>
      <c r="K138" s="24"/>
      <c r="L138" s="34"/>
      <c r="M138" s="35"/>
      <c r="N138" s="21">
        <f>IF(N136+L137-M137-O136&gt;0,N136+L137-M137-O136,0)</f>
        <v>2585.75</v>
      </c>
      <c r="O138" s="22">
        <f>IF(O136+M137-N136-L137&gt;0,O136+M137-N136-L137,0)</f>
        <v>0</v>
      </c>
    </row>
    <row r="139" spans="2:15">
      <c r="B139" s="23"/>
      <c r="C139" s="24"/>
      <c r="D139" s="25"/>
      <c r="E139" s="26"/>
      <c r="F139" s="21">
        <f>(D138+D140)/2</f>
        <v>1.8</v>
      </c>
      <c r="G139" s="27">
        <f>(E138+E140)/2</f>
        <v>0.1</v>
      </c>
      <c r="H139" s="27">
        <f>(B140*1000+C140)-(B138*1000+C138)</f>
        <v>25</v>
      </c>
      <c r="I139" s="21">
        <f>F139*H139</f>
        <v>45</v>
      </c>
      <c r="J139" s="27">
        <f>G139*H139</f>
        <v>2.5</v>
      </c>
      <c r="K139" s="28">
        <f>IF(J139&lt;=I139,J139,I139)</f>
        <v>2.5</v>
      </c>
      <c r="L139" s="21">
        <f>I139-K139</f>
        <v>42.5</v>
      </c>
      <c r="M139" s="29">
        <f>J139-K139</f>
        <v>0</v>
      </c>
      <c r="N139" s="1"/>
      <c r="O139" s="2"/>
    </row>
    <row r="140" spans="2:15">
      <c r="B140" s="17">
        <v>1</v>
      </c>
      <c r="C140" s="18">
        <f>C138+25</f>
        <v>650</v>
      </c>
      <c r="D140" s="19">
        <v>1.8</v>
      </c>
      <c r="E140" s="20">
        <v>0.1</v>
      </c>
      <c r="F140" s="25"/>
      <c r="G140" s="32"/>
      <c r="H140" s="33"/>
      <c r="I140" s="25"/>
      <c r="J140" s="32"/>
      <c r="K140" s="24"/>
      <c r="L140" s="34"/>
      <c r="M140" s="35"/>
      <c r="N140" s="21">
        <f>IF(N138+L139-M139-O138&gt;0,N138+L139-M139-O138,0)</f>
        <v>2628.25</v>
      </c>
      <c r="O140" s="22">
        <f>IF(O138+M139-N138-L139&gt;0,O138+M139-N138-L139,0)</f>
        <v>0</v>
      </c>
    </row>
    <row r="141" spans="2:15">
      <c r="B141" s="23"/>
      <c r="C141" s="24"/>
      <c r="D141" s="25"/>
      <c r="E141" s="26"/>
      <c r="F141" s="21">
        <f>(D140+D142)/2</f>
        <v>1.75</v>
      </c>
      <c r="G141" s="27">
        <f>(E140+E142)/2</f>
        <v>0.1</v>
      </c>
      <c r="H141" s="27">
        <f>(B142*1000+C142)-(B140*1000+C140)</f>
        <v>25</v>
      </c>
      <c r="I141" s="21">
        <f>F141*H141</f>
        <v>43.75</v>
      </c>
      <c r="J141" s="27">
        <f>G141*H141</f>
        <v>2.5</v>
      </c>
      <c r="K141" s="28">
        <f>IF(J141&lt;=I141,J141,I141)</f>
        <v>2.5</v>
      </c>
      <c r="L141" s="21">
        <f>I141-K141</f>
        <v>41.25</v>
      </c>
      <c r="M141" s="29">
        <f>J141-K141</f>
        <v>0</v>
      </c>
      <c r="N141" s="1"/>
      <c r="O141" s="2"/>
    </row>
    <row r="142" spans="2:15">
      <c r="B142" s="17">
        <v>1</v>
      </c>
      <c r="C142" s="18">
        <f>C140+25</f>
        <v>675</v>
      </c>
      <c r="D142" s="19">
        <v>1.7</v>
      </c>
      <c r="E142" s="20">
        <v>0.1</v>
      </c>
      <c r="F142" s="25"/>
      <c r="G142" s="32"/>
      <c r="H142" s="33"/>
      <c r="I142" s="25"/>
      <c r="J142" s="32"/>
      <c r="K142" s="24"/>
      <c r="L142" s="34"/>
      <c r="M142" s="35"/>
      <c r="N142" s="21">
        <f>IF(N140+L141-M141-O140&gt;0,N140+L141-M141-O140,0)</f>
        <v>2669.5</v>
      </c>
      <c r="O142" s="22">
        <f>IF(O140+M141-N140-L141&gt;0,O140+M141-N140-L141,0)</f>
        <v>0</v>
      </c>
    </row>
    <row r="143" spans="2:15">
      <c r="B143" s="23"/>
      <c r="C143" s="24"/>
      <c r="D143" s="25"/>
      <c r="E143" s="26"/>
      <c r="F143" s="21">
        <f>(D142+D144)/2</f>
        <v>1.7</v>
      </c>
      <c r="G143" s="27">
        <f>(E142+E144)/2</f>
        <v>0.2</v>
      </c>
      <c r="H143" s="27">
        <f>(B144*1000+C144)-(B142*1000+C142)</f>
        <v>25</v>
      </c>
      <c r="I143" s="21">
        <f>F143*H143</f>
        <v>42.5</v>
      </c>
      <c r="J143" s="27">
        <f>G143*H143</f>
        <v>5</v>
      </c>
      <c r="K143" s="28">
        <f>IF(J143&lt;=I143,J143,I143)</f>
        <v>5</v>
      </c>
      <c r="L143" s="21">
        <f>I143-K143</f>
        <v>37.5</v>
      </c>
      <c r="M143" s="29">
        <f>J143-K143</f>
        <v>0</v>
      </c>
      <c r="N143" s="1"/>
      <c r="O143" s="2"/>
    </row>
    <row r="144" spans="2:15">
      <c r="B144" s="17">
        <v>1</v>
      </c>
      <c r="C144" s="18">
        <f>C142+25</f>
        <v>700</v>
      </c>
      <c r="D144" s="19">
        <v>1.7</v>
      </c>
      <c r="E144" s="20">
        <v>0.3</v>
      </c>
      <c r="F144" s="25"/>
      <c r="G144" s="32"/>
      <c r="H144" s="33"/>
      <c r="I144" s="25"/>
      <c r="J144" s="32"/>
      <c r="K144" s="24"/>
      <c r="L144" s="34"/>
      <c r="M144" s="35"/>
      <c r="N144" s="21">
        <f>IF(N142+L143-M143-O142&gt;0,N142+L143-M143-O142,0)</f>
        <v>2707</v>
      </c>
      <c r="O144" s="22">
        <f>IF(O142+M143-N142-L143&gt;0,O142+M143-N142-L143,0)</f>
        <v>0</v>
      </c>
    </row>
    <row r="145" spans="2:15">
      <c r="B145" s="23"/>
      <c r="C145" s="24"/>
      <c r="D145" s="34"/>
      <c r="E145" s="35"/>
      <c r="F145" s="21">
        <f>(D144+D146)/2</f>
        <v>1.75</v>
      </c>
      <c r="G145" s="27">
        <f>(E144+E146)/2</f>
        <v>0.4</v>
      </c>
      <c r="H145" s="27">
        <f>(B146*1000+C146)-(B144*1000+C144)</f>
        <v>25</v>
      </c>
      <c r="I145" s="21">
        <f>F145*H145</f>
        <v>43.75</v>
      </c>
      <c r="J145" s="27">
        <f>G145*H145</f>
        <v>10</v>
      </c>
      <c r="K145" s="28">
        <f>IF(J145&lt;=I145,J145,I145)</f>
        <v>10</v>
      </c>
      <c r="L145" s="21">
        <f>I145-K145</f>
        <v>33.75</v>
      </c>
      <c r="M145" s="29">
        <f>J145-K145</f>
        <v>0</v>
      </c>
      <c r="N145" s="1"/>
      <c r="O145" s="2"/>
    </row>
    <row r="146" spans="2:15">
      <c r="B146" s="17">
        <v>1</v>
      </c>
      <c r="C146" s="18">
        <f>C144+25</f>
        <v>725</v>
      </c>
      <c r="D146" s="19">
        <v>1.8</v>
      </c>
      <c r="E146" s="20">
        <v>0.5</v>
      </c>
      <c r="F146" s="25"/>
      <c r="G146" s="32"/>
      <c r="H146" s="33"/>
      <c r="I146" s="25"/>
      <c r="J146" s="32"/>
      <c r="K146" s="24"/>
      <c r="L146" s="34"/>
      <c r="M146" s="35"/>
      <c r="N146" s="21">
        <f>IF(N144+L145-M145-O144&gt;0,N144+L145-M145-O144,0)</f>
        <v>2740.75</v>
      </c>
      <c r="O146" s="22">
        <f>IF(O144+M145-N144-L145&gt;0,O144+M145-N144-L145,0)</f>
        <v>0</v>
      </c>
    </row>
    <row r="147" spans="2:15">
      <c r="B147" s="23"/>
      <c r="C147" s="24"/>
      <c r="D147" s="34"/>
      <c r="E147" s="35"/>
      <c r="F147" s="21">
        <f>(D146+D148)/2</f>
        <v>1.7000000000000002</v>
      </c>
      <c r="G147" s="27">
        <f>(E146+E148)/2</f>
        <v>0.35</v>
      </c>
      <c r="H147" s="27">
        <f>(B148*1000+C148)-(B146*1000+C146)</f>
        <v>25</v>
      </c>
      <c r="I147" s="21">
        <f>F147*H147</f>
        <v>42.500000000000007</v>
      </c>
      <c r="J147" s="27">
        <f>G147*H147</f>
        <v>8.75</v>
      </c>
      <c r="K147" s="28">
        <f>IF(J147&lt;=I147,J147,I147)</f>
        <v>8.75</v>
      </c>
      <c r="L147" s="21">
        <f>I147-K147</f>
        <v>33.750000000000007</v>
      </c>
      <c r="M147" s="29">
        <f>J147-K147</f>
        <v>0</v>
      </c>
      <c r="N147" s="1"/>
      <c r="O147" s="2"/>
    </row>
    <row r="148" spans="2:15">
      <c r="B148" s="17">
        <v>1</v>
      </c>
      <c r="C148" s="18">
        <f>C146+25</f>
        <v>750</v>
      </c>
      <c r="D148" s="19">
        <v>1.6</v>
      </c>
      <c r="E148" s="20">
        <v>0.2</v>
      </c>
      <c r="F148" s="25"/>
      <c r="G148" s="32"/>
      <c r="H148" s="33"/>
      <c r="I148" s="25"/>
      <c r="J148" s="32"/>
      <c r="K148" s="24"/>
      <c r="L148" s="34"/>
      <c r="M148" s="35"/>
      <c r="N148" s="21">
        <f>IF(N146+L147-M147-O146&gt;0,N146+L147-M147-O146,0)</f>
        <v>2774.5</v>
      </c>
      <c r="O148" s="22">
        <f>IF(O146+M147-N146-L147&gt;0,O146+M147-N146-L147,0)</f>
        <v>0</v>
      </c>
    </row>
    <row r="149" spans="2:15">
      <c r="B149" s="23"/>
      <c r="C149" s="24"/>
      <c r="D149" s="25"/>
      <c r="E149" s="26"/>
      <c r="F149" s="21">
        <f>(D148+D150)/2</f>
        <v>1.65</v>
      </c>
      <c r="G149" s="27">
        <f>(E148+E150)/2</f>
        <v>0.30000000000000004</v>
      </c>
      <c r="H149" s="27">
        <f>(B150*1000+C150)-(B148*1000+C148)</f>
        <v>25</v>
      </c>
      <c r="I149" s="21">
        <f>F149*H149</f>
        <v>41.25</v>
      </c>
      <c r="J149" s="27">
        <f>G149*H149</f>
        <v>7.5000000000000009</v>
      </c>
      <c r="K149" s="28">
        <f>IF(J149&lt;=I149,J149,I149)</f>
        <v>7.5000000000000009</v>
      </c>
      <c r="L149" s="21">
        <f>I149-K149</f>
        <v>33.75</v>
      </c>
      <c r="M149" s="29">
        <f>J149-K149</f>
        <v>0</v>
      </c>
      <c r="N149" s="1"/>
      <c r="O149" s="2"/>
    </row>
    <row r="150" spans="2:15">
      <c r="B150" s="17">
        <v>1</v>
      </c>
      <c r="C150" s="18">
        <f>C148+25</f>
        <v>775</v>
      </c>
      <c r="D150" s="19">
        <v>1.7</v>
      </c>
      <c r="E150" s="20">
        <v>0.4</v>
      </c>
      <c r="F150" s="25"/>
      <c r="G150" s="32"/>
      <c r="H150" s="33"/>
      <c r="I150" s="25"/>
      <c r="J150" s="32"/>
      <c r="K150" s="24"/>
      <c r="L150" s="34"/>
      <c r="M150" s="35"/>
      <c r="N150" s="21">
        <f>IF(N148+L149-M149-O148&gt;0,N148+L149-M149-O148,0)</f>
        <v>2808.25</v>
      </c>
      <c r="O150" s="22">
        <f>IF(O148+M149-N148-L149&gt;0,O148+M149-N148-L149,0)</f>
        <v>0</v>
      </c>
    </row>
    <row r="151" spans="2:15">
      <c r="B151" s="23"/>
      <c r="C151" s="24"/>
      <c r="D151" s="25"/>
      <c r="E151" s="26"/>
      <c r="F151" s="21">
        <f>(D150+D152)/2</f>
        <v>1.9</v>
      </c>
      <c r="G151" s="27">
        <f>(E150+E152)/2</f>
        <v>0.4</v>
      </c>
      <c r="H151" s="27">
        <f>(B152*1000+C152)-(B150*1000+C150)</f>
        <v>25</v>
      </c>
      <c r="I151" s="21">
        <f>F151*H151</f>
        <v>47.5</v>
      </c>
      <c r="J151" s="27">
        <f>G151*H151</f>
        <v>10</v>
      </c>
      <c r="K151" s="28">
        <f>IF(J151&lt;=I151,J151,I151)</f>
        <v>10</v>
      </c>
      <c r="L151" s="21">
        <f>I151-K151</f>
        <v>37.5</v>
      </c>
      <c r="M151" s="29">
        <f>J151-K151</f>
        <v>0</v>
      </c>
      <c r="N151" s="1"/>
      <c r="O151" s="2"/>
    </row>
    <row r="152" spans="2:15">
      <c r="B152" s="17">
        <v>1</v>
      </c>
      <c r="C152" s="18">
        <f>C150+25</f>
        <v>800</v>
      </c>
      <c r="D152" s="19">
        <v>2.1</v>
      </c>
      <c r="E152" s="20">
        <v>0.4</v>
      </c>
      <c r="F152" s="25"/>
      <c r="G152" s="32"/>
      <c r="H152" s="33"/>
      <c r="I152" s="25"/>
      <c r="J152" s="32"/>
      <c r="K152" s="24"/>
      <c r="L152" s="34"/>
      <c r="M152" s="35"/>
      <c r="N152" s="21">
        <f>IF(N150+L151-M151-O150&gt;0,N150+L151-M151-O150,0)</f>
        <v>2845.75</v>
      </c>
      <c r="O152" s="22">
        <f>IF(O150+M151-N150-L151&gt;0,O150+M151-N150-L151,0)</f>
        <v>0</v>
      </c>
    </row>
    <row r="153" spans="2:15">
      <c r="B153" s="23"/>
      <c r="C153" s="24"/>
      <c r="D153" s="25"/>
      <c r="E153" s="26"/>
      <c r="F153" s="21">
        <f>(D152+D154)/2</f>
        <v>2.2000000000000002</v>
      </c>
      <c r="G153" s="27">
        <f>(E152+E154)/2</f>
        <v>0.4</v>
      </c>
      <c r="H153" s="27">
        <f>(B154*1000+C154)-(B152*1000+C152)</f>
        <v>25</v>
      </c>
      <c r="I153" s="21">
        <f>F153*H153</f>
        <v>55.000000000000007</v>
      </c>
      <c r="J153" s="27">
        <f>G153*H153</f>
        <v>10</v>
      </c>
      <c r="K153" s="28">
        <f>IF(J153&lt;=I153,J153,I153)</f>
        <v>10</v>
      </c>
      <c r="L153" s="21">
        <f>I153-K153</f>
        <v>45.000000000000007</v>
      </c>
      <c r="M153" s="29">
        <f>J153-K153</f>
        <v>0</v>
      </c>
      <c r="N153" s="1"/>
      <c r="O153" s="2"/>
    </row>
    <row r="154" spans="2:15">
      <c r="B154" s="17">
        <v>1</v>
      </c>
      <c r="C154" s="18">
        <f>C152+25</f>
        <v>825</v>
      </c>
      <c r="D154" s="19">
        <v>2.2999999999999998</v>
      </c>
      <c r="E154" s="20">
        <v>0.4</v>
      </c>
      <c r="F154" s="25"/>
      <c r="G154" s="32"/>
      <c r="H154" s="33"/>
      <c r="I154" s="25"/>
      <c r="J154" s="32"/>
      <c r="K154" s="24"/>
      <c r="L154" s="34"/>
      <c r="M154" s="35"/>
      <c r="N154" s="21">
        <f>IF(N152+L153-M153-O152&gt;0,N152+L153-M153-O152,0)</f>
        <v>2890.75</v>
      </c>
      <c r="O154" s="22">
        <f>IF(O152+M153-N152-L153&gt;0,O152+M153-N152-L153,0)</f>
        <v>0</v>
      </c>
    </row>
    <row r="155" spans="2:15">
      <c r="B155" s="23"/>
      <c r="C155" s="24"/>
      <c r="D155" s="34"/>
      <c r="E155" s="35"/>
      <c r="F155" s="21">
        <f>(D154+D156)/2</f>
        <v>2.0499999999999998</v>
      </c>
      <c r="G155" s="27">
        <f>(E154+E156)/2</f>
        <v>2.7</v>
      </c>
      <c r="H155" s="27">
        <f>(B156*1000+C156)-(B154*1000+C154)</f>
        <v>25</v>
      </c>
      <c r="I155" s="21">
        <f>F155*H155</f>
        <v>51.249999999999993</v>
      </c>
      <c r="J155" s="27">
        <f>G155*H155</f>
        <v>67.5</v>
      </c>
      <c r="K155" s="28">
        <f>IF(J155&lt;=I155,J155,I155)</f>
        <v>51.249999999999993</v>
      </c>
      <c r="L155" s="21">
        <f>I155-K155</f>
        <v>0</v>
      </c>
      <c r="M155" s="29">
        <f>J155-K155</f>
        <v>16.250000000000007</v>
      </c>
      <c r="N155" s="1"/>
      <c r="O155" s="2"/>
    </row>
    <row r="156" spans="2:15">
      <c r="B156" s="17">
        <v>1</v>
      </c>
      <c r="C156" s="18">
        <f>C154+25</f>
        <v>850</v>
      </c>
      <c r="D156" s="19">
        <v>1.8</v>
      </c>
      <c r="E156" s="20">
        <v>5</v>
      </c>
      <c r="F156" s="25"/>
      <c r="G156" s="32"/>
      <c r="H156" s="33"/>
      <c r="I156" s="25"/>
      <c r="J156" s="32"/>
      <c r="K156" s="24"/>
      <c r="L156" s="34"/>
      <c r="M156" s="35"/>
      <c r="N156" s="21">
        <f>IF(N154+L155-M155-O154&gt;0,N154+L155-M155-O154,0)</f>
        <v>2874.5</v>
      </c>
      <c r="O156" s="22">
        <f>IF(O154+M155-N154-L155&gt;0,O154+M155-N154-L155,0)</f>
        <v>0</v>
      </c>
    </row>
    <row r="157" spans="2:15">
      <c r="B157" s="23"/>
      <c r="C157" s="24"/>
      <c r="D157" s="34"/>
      <c r="E157" s="35"/>
      <c r="F157" s="21">
        <f>(D156+D158)/2</f>
        <v>1.75</v>
      </c>
      <c r="G157" s="27">
        <f>(E156+E158)/2</f>
        <v>2.65</v>
      </c>
      <c r="H157" s="27">
        <f>(B158*1000+C158)-(B156*1000+C156)</f>
        <v>25</v>
      </c>
      <c r="I157" s="21">
        <f>F157*H157</f>
        <v>43.75</v>
      </c>
      <c r="J157" s="27">
        <f>G157*H157</f>
        <v>66.25</v>
      </c>
      <c r="K157" s="28">
        <f>IF(J157&lt;=I157,J157,I157)</f>
        <v>43.75</v>
      </c>
      <c r="L157" s="21">
        <f>I157-K157</f>
        <v>0</v>
      </c>
      <c r="M157" s="29">
        <f>J157-K157</f>
        <v>22.5</v>
      </c>
      <c r="N157" s="1"/>
      <c r="O157" s="2"/>
    </row>
    <row r="158" spans="2:15">
      <c r="B158" s="17">
        <v>1</v>
      </c>
      <c r="C158" s="18">
        <f>C156+25</f>
        <v>875</v>
      </c>
      <c r="D158" s="19">
        <v>1.7</v>
      </c>
      <c r="E158" s="20">
        <v>0.3</v>
      </c>
      <c r="F158" s="25"/>
      <c r="G158" s="32"/>
      <c r="H158" s="33"/>
      <c r="I158" s="25"/>
      <c r="J158" s="32"/>
      <c r="K158" s="24"/>
      <c r="L158" s="34"/>
      <c r="M158" s="35"/>
      <c r="N158" s="21">
        <f>IF(N156+L157-M157-O156&gt;0,N156+L157-M157-O156,0)</f>
        <v>2852</v>
      </c>
      <c r="O158" s="22">
        <f>IF(O156+M157-N156-L157&gt;0,O156+M157-N156-L157,0)</f>
        <v>0</v>
      </c>
    </row>
    <row r="159" spans="2:15">
      <c r="B159" s="23"/>
      <c r="C159" s="24"/>
      <c r="D159" s="25"/>
      <c r="E159" s="26"/>
      <c r="F159" s="21">
        <f>(D158+D160)/2</f>
        <v>1.6</v>
      </c>
      <c r="G159" s="27">
        <f>(E158+E160)/2</f>
        <v>0.4</v>
      </c>
      <c r="H159" s="27">
        <f>(B160*1000+C160)-(B158*1000+C158)</f>
        <v>25</v>
      </c>
      <c r="I159" s="21">
        <f>F159*H159</f>
        <v>40</v>
      </c>
      <c r="J159" s="27">
        <f>G159*H159</f>
        <v>10</v>
      </c>
      <c r="K159" s="28">
        <f>IF(J159&lt;=I159,J159,I159)</f>
        <v>10</v>
      </c>
      <c r="L159" s="21">
        <f>I159-K159</f>
        <v>30</v>
      </c>
      <c r="M159" s="29">
        <f>J159-K159</f>
        <v>0</v>
      </c>
      <c r="N159" s="1"/>
      <c r="O159" s="2"/>
    </row>
    <row r="160" spans="2:15">
      <c r="B160" s="17">
        <v>1</v>
      </c>
      <c r="C160" s="18">
        <f>C158+25</f>
        <v>900</v>
      </c>
      <c r="D160" s="19">
        <v>1.5</v>
      </c>
      <c r="E160" s="20">
        <v>0.5</v>
      </c>
      <c r="F160" s="25"/>
      <c r="G160" s="32"/>
      <c r="H160" s="33"/>
      <c r="I160" s="25"/>
      <c r="J160" s="32"/>
      <c r="K160" s="24"/>
      <c r="L160" s="34"/>
      <c r="M160" s="35"/>
      <c r="N160" s="21">
        <f>IF(N158+L159-M159-O158&gt;0,N158+L159-M159-O158,0)</f>
        <v>2882</v>
      </c>
      <c r="O160" s="22">
        <f>IF(O158+M159-N158-L159&gt;0,O158+M159-N158-L159,0)</f>
        <v>0</v>
      </c>
    </row>
    <row r="161" spans="2:15">
      <c r="B161" s="23"/>
      <c r="C161" s="24"/>
      <c r="D161" s="25"/>
      <c r="E161" s="26"/>
      <c r="F161" s="21">
        <f>(D160+D162)/2</f>
        <v>1.5</v>
      </c>
      <c r="G161" s="27">
        <f>(E160+E162)/2</f>
        <v>0.55000000000000004</v>
      </c>
      <c r="H161" s="27">
        <f>(B162*1000+C162)-(B160*1000+C160)</f>
        <v>25</v>
      </c>
      <c r="I161" s="21">
        <f>F161*H161</f>
        <v>37.5</v>
      </c>
      <c r="J161" s="27">
        <f>G161*H161</f>
        <v>13.750000000000002</v>
      </c>
      <c r="K161" s="28">
        <f>IF(J161&lt;=I161,J161,I161)</f>
        <v>13.750000000000002</v>
      </c>
      <c r="L161" s="21">
        <f>I161-K161</f>
        <v>23.75</v>
      </c>
      <c r="M161" s="29">
        <f>J161-K161</f>
        <v>0</v>
      </c>
      <c r="N161" s="1"/>
      <c r="O161" s="2"/>
    </row>
    <row r="162" spans="2:15">
      <c r="B162" s="17">
        <v>1</v>
      </c>
      <c r="C162" s="18">
        <f>C160+25</f>
        <v>925</v>
      </c>
      <c r="D162" s="19">
        <v>1.5</v>
      </c>
      <c r="E162" s="20">
        <v>0.6</v>
      </c>
      <c r="F162" s="25"/>
      <c r="G162" s="32"/>
      <c r="H162" s="33"/>
      <c r="I162" s="25"/>
      <c r="J162" s="32"/>
      <c r="K162" s="24"/>
      <c r="L162" s="34"/>
      <c r="M162" s="35"/>
      <c r="N162" s="21">
        <f>IF(N160+L161-M161-O160&gt;0,N160+L161-M161-O160,0)</f>
        <v>2905.75</v>
      </c>
      <c r="O162" s="22">
        <f>IF(O160+M161-N160-L161&gt;0,O160+M161-N160-L161,0)</f>
        <v>0</v>
      </c>
    </row>
    <row r="163" spans="2:15">
      <c r="B163" s="23"/>
      <c r="C163" s="24"/>
      <c r="D163" s="25"/>
      <c r="E163" s="26"/>
      <c r="F163" s="21">
        <f>(D162+D164)/2</f>
        <v>1.9</v>
      </c>
      <c r="G163" s="27">
        <f>(E162+E164)/2</f>
        <v>0.4</v>
      </c>
      <c r="H163" s="27">
        <f>(B164*1000+C164)-(B162*1000+C162)</f>
        <v>25</v>
      </c>
      <c r="I163" s="21">
        <f>F163*H163</f>
        <v>47.5</v>
      </c>
      <c r="J163" s="27">
        <f>G163*H163</f>
        <v>10</v>
      </c>
      <c r="K163" s="28">
        <f>IF(J163&lt;=I163,J163,I163)</f>
        <v>10</v>
      </c>
      <c r="L163" s="21">
        <f>I163-K163</f>
        <v>37.5</v>
      </c>
      <c r="M163" s="29">
        <f>J163-K163</f>
        <v>0</v>
      </c>
      <c r="N163" s="1"/>
      <c r="O163" s="2"/>
    </row>
    <row r="164" spans="2:15">
      <c r="B164" s="17">
        <v>1</v>
      </c>
      <c r="C164" s="18">
        <f>C162+25</f>
        <v>950</v>
      </c>
      <c r="D164" s="19">
        <v>2.2999999999999998</v>
      </c>
      <c r="E164" s="20">
        <v>0.2</v>
      </c>
      <c r="F164" s="25"/>
      <c r="G164" s="32"/>
      <c r="H164" s="33"/>
      <c r="I164" s="25"/>
      <c r="J164" s="32"/>
      <c r="K164" s="24"/>
      <c r="L164" s="34"/>
      <c r="M164" s="35"/>
      <c r="N164" s="21">
        <f>IF(N162+L163-M163-O162&gt;0,N162+L163-M163-O162,0)</f>
        <v>2943.25</v>
      </c>
      <c r="O164" s="22">
        <f>IF(O162+M163-N162-L163&gt;0,O162+M163-N162-L163,0)</f>
        <v>0</v>
      </c>
    </row>
    <row r="165" spans="2:15">
      <c r="B165" s="23"/>
      <c r="C165" s="24"/>
      <c r="D165" s="34"/>
      <c r="E165" s="35"/>
      <c r="F165" s="21">
        <f>(D164+D166)/2</f>
        <v>2.5999999999999996</v>
      </c>
      <c r="G165" s="27">
        <f>(E164+E166)/2</f>
        <v>0.2</v>
      </c>
      <c r="H165" s="27">
        <f>(B166*1000+C166)-(B164*1000+C164)</f>
        <v>25</v>
      </c>
      <c r="I165" s="21">
        <f>F165*H165</f>
        <v>64.999999999999986</v>
      </c>
      <c r="J165" s="27">
        <f>G165*H165</f>
        <v>5</v>
      </c>
      <c r="K165" s="28">
        <f>IF(J165&lt;=I165,J165,I165)</f>
        <v>5</v>
      </c>
      <c r="L165" s="21">
        <f>I165-K165</f>
        <v>59.999999999999986</v>
      </c>
      <c r="M165" s="29">
        <f>J165-K165</f>
        <v>0</v>
      </c>
      <c r="N165" s="1"/>
      <c r="O165" s="2"/>
    </row>
    <row r="166" spans="2:15">
      <c r="B166" s="17">
        <v>1</v>
      </c>
      <c r="C166" s="18">
        <f>C164+25</f>
        <v>975</v>
      </c>
      <c r="D166" s="19">
        <v>2.9</v>
      </c>
      <c r="E166" s="20">
        <v>0.2</v>
      </c>
      <c r="F166" s="25"/>
      <c r="G166" s="32"/>
      <c r="H166" s="33"/>
      <c r="I166" s="25"/>
      <c r="J166" s="32"/>
      <c r="K166" s="24"/>
      <c r="L166" s="34"/>
      <c r="M166" s="35"/>
      <c r="N166" s="21">
        <f>IF(N164+L165-M165-O164&gt;0,N164+L165-M165-O164,0)</f>
        <v>3003.25</v>
      </c>
      <c r="O166" s="22">
        <f>IF(O164+M165-N164-L165&gt;0,O164+M165-N164-L165,0)</f>
        <v>0</v>
      </c>
    </row>
    <row r="167" spans="2:15">
      <c r="B167" s="23"/>
      <c r="C167" s="24"/>
      <c r="D167" s="34"/>
      <c r="E167" s="35"/>
      <c r="F167" s="21">
        <f>(D166+D168)/2</f>
        <v>2.8</v>
      </c>
      <c r="G167" s="27">
        <f>(E166+E168)/2</f>
        <v>0.35</v>
      </c>
      <c r="H167" s="27">
        <f>(B168*1000+C168)-(B166*1000+C166)</f>
        <v>25</v>
      </c>
      <c r="I167" s="21">
        <f>F167*H167</f>
        <v>70</v>
      </c>
      <c r="J167" s="27">
        <f>G167*H167</f>
        <v>8.75</v>
      </c>
      <c r="K167" s="28">
        <f>IF(J167&lt;=I167,J167,I167)</f>
        <v>8.75</v>
      </c>
      <c r="L167" s="21">
        <f>I167-K167</f>
        <v>61.25</v>
      </c>
      <c r="M167" s="29">
        <f>J167-K167</f>
        <v>0</v>
      </c>
      <c r="N167" s="1"/>
      <c r="O167" s="2"/>
    </row>
    <row r="168" spans="2:15">
      <c r="B168" s="17">
        <v>2</v>
      </c>
      <c r="C168" s="18">
        <v>0</v>
      </c>
      <c r="D168" s="19">
        <v>2.7</v>
      </c>
      <c r="E168" s="20">
        <v>0.5</v>
      </c>
      <c r="F168" s="25"/>
      <c r="G168" s="32"/>
      <c r="H168" s="33"/>
      <c r="I168" s="25"/>
      <c r="J168" s="32"/>
      <c r="K168" s="24"/>
      <c r="L168" s="34"/>
      <c r="M168" s="35"/>
      <c r="N168" s="21">
        <f>IF(N166+L167-M167-O166&gt;0,N166+L167-M167-O166,0)</f>
        <v>3064.5</v>
      </c>
      <c r="O168" s="22">
        <f>IF(O166+M167-N166-L167&gt;0,O166+M167-N166-L167,0)</f>
        <v>0</v>
      </c>
    </row>
    <row r="169" spans="2:15">
      <c r="B169" s="23"/>
      <c r="C169" s="24"/>
      <c r="D169" s="25"/>
      <c r="E169" s="26"/>
      <c r="F169" s="21">
        <f>(D168+D170)/2</f>
        <v>3.05</v>
      </c>
      <c r="G169" s="27">
        <f>(E168+E170)/2</f>
        <v>0.55000000000000004</v>
      </c>
      <c r="H169" s="27">
        <f>(B170*1000+C170)-(B168*1000+C168)</f>
        <v>25</v>
      </c>
      <c r="I169" s="21">
        <f>F169*H169</f>
        <v>76.25</v>
      </c>
      <c r="J169" s="27">
        <f>G169*H169</f>
        <v>13.750000000000002</v>
      </c>
      <c r="K169" s="28">
        <f>IF(J169&lt;=I169,J169,I169)</f>
        <v>13.750000000000002</v>
      </c>
      <c r="L169" s="21">
        <f>I169-K169</f>
        <v>62.5</v>
      </c>
      <c r="M169" s="29">
        <f>J169-K169</f>
        <v>0</v>
      </c>
      <c r="N169" s="1"/>
      <c r="O169" s="2"/>
    </row>
    <row r="170" spans="2:15">
      <c r="B170" s="17">
        <v>2</v>
      </c>
      <c r="C170" s="18">
        <f>C168+25</f>
        <v>25</v>
      </c>
      <c r="D170" s="19">
        <v>3.4</v>
      </c>
      <c r="E170" s="20">
        <v>0.6</v>
      </c>
      <c r="F170" s="25"/>
      <c r="G170" s="32"/>
      <c r="H170" s="33"/>
      <c r="I170" s="25"/>
      <c r="J170" s="32"/>
      <c r="K170" s="24"/>
      <c r="L170" s="34"/>
      <c r="M170" s="35"/>
      <c r="N170" s="21">
        <f>IF(N168+L169-M169-O168&gt;0,N168+L169-M169-O168,0)</f>
        <v>3127</v>
      </c>
      <c r="O170" s="22">
        <f>IF(O168+M169-N168-L169&gt;0,O168+M169-N168-L169,0)</f>
        <v>0</v>
      </c>
    </row>
    <row r="171" spans="2:15">
      <c r="B171" s="23"/>
      <c r="C171" s="24"/>
      <c r="D171" s="25"/>
      <c r="E171" s="26"/>
      <c r="F171" s="21">
        <f>(D170+D172)/2</f>
        <v>3</v>
      </c>
      <c r="G171" s="27">
        <f>(E170+E172)/2</f>
        <v>1</v>
      </c>
      <c r="H171" s="27">
        <f>(B172*1000+C172)-(B170*1000+C170)</f>
        <v>25</v>
      </c>
      <c r="I171" s="21">
        <f>F171*H171</f>
        <v>75</v>
      </c>
      <c r="J171" s="27">
        <f>G171*H171</f>
        <v>25</v>
      </c>
      <c r="K171" s="28">
        <f>IF(J171&lt;=I171,J171,I171)</f>
        <v>25</v>
      </c>
      <c r="L171" s="21">
        <f>I171-K171</f>
        <v>50</v>
      </c>
      <c r="M171" s="29">
        <f>J171-K171</f>
        <v>0</v>
      </c>
      <c r="N171" s="1"/>
      <c r="O171" s="2"/>
    </row>
    <row r="172" spans="2:15">
      <c r="B172" s="17">
        <v>2</v>
      </c>
      <c r="C172" s="18">
        <f>C170+25</f>
        <v>50</v>
      </c>
      <c r="D172" s="19">
        <v>2.6</v>
      </c>
      <c r="E172" s="20">
        <v>1.4</v>
      </c>
      <c r="F172" s="25"/>
      <c r="G172" s="32"/>
      <c r="H172" s="33"/>
      <c r="I172" s="25"/>
      <c r="J172" s="32"/>
      <c r="K172" s="24"/>
      <c r="L172" s="34"/>
      <c r="M172" s="35"/>
      <c r="N172" s="21">
        <f>IF(N170+L171-M171-O170&gt;0,N170+L171-M171-O170,0)</f>
        <v>3177</v>
      </c>
      <c r="O172" s="22">
        <f>IF(O170+M171-N170-L171&gt;0,O170+M171-N170-L171,0)</f>
        <v>0</v>
      </c>
    </row>
    <row r="173" spans="2:15">
      <c r="B173" s="23"/>
      <c r="C173" s="24"/>
      <c r="D173" s="25"/>
      <c r="E173" s="26"/>
      <c r="F173" s="21">
        <f>(D172+D174)/2</f>
        <v>1.6</v>
      </c>
      <c r="G173" s="27">
        <f>(E172+E174)/2</f>
        <v>1.25</v>
      </c>
      <c r="H173" s="27">
        <f>(B174*1000+C174)-(B172*1000+C172)</f>
        <v>25</v>
      </c>
      <c r="I173" s="21">
        <f>F173*H173</f>
        <v>40</v>
      </c>
      <c r="J173" s="27">
        <f>G173*H173</f>
        <v>31.25</v>
      </c>
      <c r="K173" s="28">
        <f>IF(J173&lt;=I173,J173,I173)</f>
        <v>31.25</v>
      </c>
      <c r="L173" s="21">
        <f>I173-K173</f>
        <v>8.75</v>
      </c>
      <c r="M173" s="29">
        <f>J173-K173</f>
        <v>0</v>
      </c>
      <c r="N173" s="1"/>
      <c r="O173" s="2"/>
    </row>
    <row r="174" spans="2:15">
      <c r="B174" s="17">
        <v>2</v>
      </c>
      <c r="C174" s="18">
        <f>C172+25</f>
        <v>75</v>
      </c>
      <c r="D174" s="19">
        <v>0.6</v>
      </c>
      <c r="E174" s="20">
        <v>1.1000000000000001</v>
      </c>
      <c r="F174" s="25"/>
      <c r="G174" s="32"/>
      <c r="H174" s="33"/>
      <c r="I174" s="25"/>
      <c r="J174" s="32"/>
      <c r="K174" s="24"/>
      <c r="L174" s="34"/>
      <c r="M174" s="35"/>
      <c r="N174" s="21">
        <f>IF(N172+L173-M173-O172&gt;0,N172+L173-M173-O172,0)</f>
        <v>3185.75</v>
      </c>
      <c r="O174" s="22">
        <f>IF(O172+M173-N172-L173&gt;0,O172+M173-N172-L173,0)</f>
        <v>0</v>
      </c>
    </row>
    <row r="175" spans="2:15">
      <c r="B175" s="23"/>
      <c r="C175" s="24"/>
      <c r="D175" s="34"/>
      <c r="E175" s="35"/>
      <c r="F175" s="21">
        <f>(D174+D176)/2</f>
        <v>0.6</v>
      </c>
      <c r="G175" s="27">
        <f>(E174+E176)/2</f>
        <v>0.85000000000000009</v>
      </c>
      <c r="H175" s="27">
        <f>(B176*1000+C176)-(B174*1000+C174)</f>
        <v>25</v>
      </c>
      <c r="I175" s="21">
        <f>F175*H175</f>
        <v>15</v>
      </c>
      <c r="J175" s="27">
        <f>G175*H175</f>
        <v>21.250000000000004</v>
      </c>
      <c r="K175" s="28">
        <f>IF(J175&lt;=I175,J175,I175)</f>
        <v>15</v>
      </c>
      <c r="L175" s="21">
        <f>I175-K175</f>
        <v>0</v>
      </c>
      <c r="M175" s="29">
        <f>J175-K175</f>
        <v>6.2500000000000036</v>
      </c>
      <c r="N175" s="1"/>
      <c r="O175" s="2"/>
    </row>
    <row r="176" spans="2:15">
      <c r="B176" s="17">
        <v>2</v>
      </c>
      <c r="C176" s="18">
        <f>C174+25</f>
        <v>100</v>
      </c>
      <c r="D176" s="19">
        <v>0.6</v>
      </c>
      <c r="E176" s="20">
        <v>0.6</v>
      </c>
      <c r="F176" s="25"/>
      <c r="G176" s="32"/>
      <c r="H176" s="33"/>
      <c r="I176" s="25"/>
      <c r="J176" s="32"/>
      <c r="K176" s="24"/>
      <c r="L176" s="34"/>
      <c r="M176" s="35"/>
      <c r="N176" s="21">
        <f>IF(N174+L175-M175-O174&gt;0,N174+L175-M175-O174,0)</f>
        <v>3179.5</v>
      </c>
      <c r="O176" s="22">
        <f>IF(O174+M175-N174-L175&gt;0,O174+M175-N174-L175,0)</f>
        <v>0</v>
      </c>
    </row>
    <row r="177" spans="2:15">
      <c r="B177" s="23"/>
      <c r="C177" s="24"/>
      <c r="D177" s="34"/>
      <c r="E177" s="35"/>
      <c r="F177" s="21">
        <f>(D176+D178)/2</f>
        <v>0.6</v>
      </c>
      <c r="G177" s="27">
        <f>(E176+E178)/2</f>
        <v>0.6</v>
      </c>
      <c r="H177" s="27">
        <f>(B178*1000+C178)-(B176*1000+C176)</f>
        <v>25</v>
      </c>
      <c r="I177" s="21">
        <f>F177*H177</f>
        <v>15</v>
      </c>
      <c r="J177" s="27">
        <f>G177*H177</f>
        <v>15</v>
      </c>
      <c r="K177" s="28">
        <f>IF(J177&lt;=I177,J177,I177)</f>
        <v>15</v>
      </c>
      <c r="L177" s="21">
        <f>I177-K177</f>
        <v>0</v>
      </c>
      <c r="M177" s="29">
        <f>J177-K177</f>
        <v>0</v>
      </c>
      <c r="N177" s="1"/>
      <c r="O177" s="2"/>
    </row>
    <row r="178" spans="2:15">
      <c r="B178" s="17">
        <v>2</v>
      </c>
      <c r="C178" s="18">
        <f>C176+25</f>
        <v>125</v>
      </c>
      <c r="D178" s="19">
        <v>0.6</v>
      </c>
      <c r="E178" s="20">
        <v>0.6</v>
      </c>
      <c r="F178" s="25"/>
      <c r="G178" s="32"/>
      <c r="H178" s="33"/>
      <c r="I178" s="25"/>
      <c r="J178" s="32"/>
      <c r="K178" s="24"/>
      <c r="L178" s="34"/>
      <c r="M178" s="35"/>
      <c r="N178" s="21">
        <f>IF(N176+L177-M177-O176&gt;0,N176+L177-M177-O176,0)</f>
        <v>3179.5</v>
      </c>
      <c r="O178" s="22">
        <f>IF(O176+M177-N176-L177&gt;0,O176+M177-N176-L177,0)</f>
        <v>0</v>
      </c>
    </row>
    <row r="179" spans="2:15">
      <c r="B179" s="23"/>
      <c r="C179" s="24"/>
      <c r="D179" s="25"/>
      <c r="E179" s="26"/>
      <c r="F179" s="21">
        <f>(D178+D180)/2</f>
        <v>0.6</v>
      </c>
      <c r="G179" s="27">
        <f>(E178+E180)/2</f>
        <v>0.4</v>
      </c>
      <c r="H179" s="27">
        <f>(B180*1000+C180)-(B178*1000+C178)</f>
        <v>25</v>
      </c>
      <c r="I179" s="21">
        <f>F179*H179</f>
        <v>15</v>
      </c>
      <c r="J179" s="27">
        <f>G179*H179</f>
        <v>10</v>
      </c>
      <c r="K179" s="28">
        <f>IF(J179&lt;=I179,J179,I179)</f>
        <v>10</v>
      </c>
      <c r="L179" s="21">
        <f>I179-K179</f>
        <v>5</v>
      </c>
      <c r="M179" s="29">
        <f>J179-K179</f>
        <v>0</v>
      </c>
      <c r="N179" s="1"/>
      <c r="O179" s="2"/>
    </row>
    <row r="180" spans="2:15">
      <c r="B180" s="17">
        <v>2</v>
      </c>
      <c r="C180" s="18">
        <f>C178+25</f>
        <v>150</v>
      </c>
      <c r="D180" s="19">
        <v>0.6</v>
      </c>
      <c r="E180" s="20">
        <v>0.2</v>
      </c>
      <c r="F180" s="25"/>
      <c r="G180" s="32"/>
      <c r="H180" s="33"/>
      <c r="I180" s="25"/>
      <c r="J180" s="32"/>
      <c r="K180" s="24"/>
      <c r="L180" s="34"/>
      <c r="M180" s="35"/>
      <c r="N180" s="21">
        <f>IF(N178+L179-M179-O178&gt;0,N178+L179-M179-O178,0)</f>
        <v>3184.5</v>
      </c>
      <c r="O180" s="22">
        <f>IF(O178+M179-N178-L179&gt;0,O178+M179-N178-L179,0)</f>
        <v>0</v>
      </c>
    </row>
    <row r="181" spans="2:15">
      <c r="B181" s="23"/>
      <c r="C181" s="24"/>
      <c r="D181" s="25"/>
      <c r="E181" s="26"/>
      <c r="F181" s="21">
        <f>(D180+D182)/2</f>
        <v>0.6</v>
      </c>
      <c r="G181" s="27">
        <f>(E180+E182)/2</f>
        <v>0.2</v>
      </c>
      <c r="H181" s="27">
        <f>(B182*1000+C182)-(B180*1000+C180)</f>
        <v>25</v>
      </c>
      <c r="I181" s="21">
        <f>F181*H181</f>
        <v>15</v>
      </c>
      <c r="J181" s="27">
        <f>G181*H181</f>
        <v>5</v>
      </c>
      <c r="K181" s="28">
        <f>IF(J181&lt;=I181,J181,I181)</f>
        <v>5</v>
      </c>
      <c r="L181" s="21">
        <f>I181-K181</f>
        <v>10</v>
      </c>
      <c r="M181" s="29">
        <f>J181-K181</f>
        <v>0</v>
      </c>
      <c r="N181" s="1"/>
      <c r="O181" s="2"/>
    </row>
    <row r="182" spans="2:15">
      <c r="B182" s="17">
        <v>2</v>
      </c>
      <c r="C182" s="18">
        <f>C180+25</f>
        <v>175</v>
      </c>
      <c r="D182" s="19">
        <v>0.6</v>
      </c>
      <c r="E182" s="20">
        <v>0.2</v>
      </c>
      <c r="F182" s="25"/>
      <c r="G182" s="32"/>
      <c r="H182" s="33"/>
      <c r="I182" s="25"/>
      <c r="J182" s="32"/>
      <c r="K182" s="24"/>
      <c r="L182" s="34"/>
      <c r="M182" s="35"/>
      <c r="N182" s="21">
        <f>IF(N180+L181-M181-O180&gt;0,N180+L181-M181-O180,0)</f>
        <v>3194.5</v>
      </c>
      <c r="O182" s="22">
        <f>IF(O180+M181-N180-L181&gt;0,O180+M181-N180-L181,0)</f>
        <v>0</v>
      </c>
    </row>
    <row r="183" spans="2:15">
      <c r="B183" s="23"/>
      <c r="C183" s="24"/>
      <c r="D183" s="34"/>
      <c r="E183" s="35"/>
      <c r="F183" s="21">
        <f>(D182+D184)/2</f>
        <v>0.6</v>
      </c>
      <c r="G183" s="27">
        <f>(E182+E184)/2</f>
        <v>0.2</v>
      </c>
      <c r="H183" s="27">
        <f>(B184*1000+C184)-(B182*1000+C182)</f>
        <v>25</v>
      </c>
      <c r="I183" s="21">
        <f>F183*H183</f>
        <v>15</v>
      </c>
      <c r="J183" s="27">
        <f>G183*H183</f>
        <v>5</v>
      </c>
      <c r="K183" s="28">
        <f>IF(J183&lt;=I183,J183,I183)</f>
        <v>5</v>
      </c>
      <c r="L183" s="21">
        <f>I183-K183</f>
        <v>10</v>
      </c>
      <c r="M183" s="29">
        <f>J183-K183</f>
        <v>0</v>
      </c>
      <c r="N183" s="1"/>
      <c r="O183" s="2"/>
    </row>
    <row r="184" spans="2:15">
      <c r="B184" s="17">
        <v>2</v>
      </c>
      <c r="C184" s="18">
        <f>C182+25</f>
        <v>200</v>
      </c>
      <c r="D184" s="19">
        <v>0.6</v>
      </c>
      <c r="E184" s="20">
        <v>0.2</v>
      </c>
      <c r="F184" s="25"/>
      <c r="G184" s="32"/>
      <c r="H184" s="33"/>
      <c r="I184" s="25"/>
      <c r="J184" s="32"/>
      <c r="K184" s="24"/>
      <c r="L184" s="34"/>
      <c r="M184" s="35"/>
      <c r="N184" s="21">
        <f>IF(N182+L183-M183-O182&gt;0,N182+L183-M183-O182,0)</f>
        <v>3204.5</v>
      </c>
      <c r="O184" s="22">
        <f>IF(O182+M183-N182-L183&gt;0,O182+M183-N182-L183,0)</f>
        <v>0</v>
      </c>
    </row>
    <row r="185" spans="2:15">
      <c r="B185" s="23"/>
      <c r="C185" s="24"/>
      <c r="D185" s="34"/>
      <c r="E185" s="35"/>
      <c r="F185" s="21">
        <f>(D184+D186)/2</f>
        <v>0.55000000000000004</v>
      </c>
      <c r="G185" s="27">
        <f>(E184+E186)/2</f>
        <v>0.25</v>
      </c>
      <c r="H185" s="27">
        <f>(B186*1000+C186)-(B184*1000+C184)</f>
        <v>25</v>
      </c>
      <c r="I185" s="21">
        <f>F185*H185</f>
        <v>13.750000000000002</v>
      </c>
      <c r="J185" s="27">
        <f>G185*H185</f>
        <v>6.25</v>
      </c>
      <c r="K185" s="28">
        <f>IF(J185&lt;=I185,J185,I185)</f>
        <v>6.25</v>
      </c>
      <c r="L185" s="21">
        <f>I185-K185</f>
        <v>7.5000000000000018</v>
      </c>
      <c r="M185" s="29">
        <f>J185-K185</f>
        <v>0</v>
      </c>
      <c r="N185" s="1"/>
      <c r="O185" s="2"/>
    </row>
    <row r="186" spans="2:15">
      <c r="B186" s="17">
        <v>2</v>
      </c>
      <c r="C186" s="18">
        <f>C184+25</f>
        <v>225</v>
      </c>
      <c r="D186" s="19">
        <v>0.5</v>
      </c>
      <c r="E186" s="20">
        <v>0.3</v>
      </c>
      <c r="F186" s="25"/>
      <c r="G186" s="32"/>
      <c r="H186" s="33"/>
      <c r="I186" s="25"/>
      <c r="J186" s="32"/>
      <c r="K186" s="24"/>
      <c r="L186" s="34"/>
      <c r="M186" s="35"/>
      <c r="N186" s="21">
        <f>IF(N184+L185-M185-O184&gt;0,N184+L185-M185-O184,0)</f>
        <v>3212</v>
      </c>
      <c r="O186" s="22">
        <f>IF(O184+M185-N184-L185&gt;0,O184+M185-N184-L185,0)</f>
        <v>0</v>
      </c>
    </row>
    <row r="187" spans="2:15">
      <c r="B187" s="23"/>
      <c r="C187" s="24"/>
      <c r="D187" s="25"/>
      <c r="E187" s="26"/>
      <c r="F187" s="21">
        <f>(D186+D188)/2</f>
        <v>0.5</v>
      </c>
      <c r="G187" s="27">
        <f>(E186+E188)/2</f>
        <v>0.2</v>
      </c>
      <c r="H187" s="27">
        <f>(B188*1000+C188)-(B186*1000+C186)</f>
        <v>25</v>
      </c>
      <c r="I187" s="21">
        <f>F187*H187</f>
        <v>12.5</v>
      </c>
      <c r="J187" s="27">
        <f>G187*H187</f>
        <v>5</v>
      </c>
      <c r="K187" s="28">
        <f>IF(J187&lt;=I187,J187,I187)</f>
        <v>5</v>
      </c>
      <c r="L187" s="21">
        <f>I187-K187</f>
        <v>7.5</v>
      </c>
      <c r="M187" s="29">
        <f>J187-K187</f>
        <v>0</v>
      </c>
      <c r="N187" s="1"/>
      <c r="O187" s="2"/>
    </row>
    <row r="188" spans="2:15">
      <c r="B188" s="17">
        <v>2</v>
      </c>
      <c r="C188" s="18">
        <f>C186+25</f>
        <v>250</v>
      </c>
      <c r="D188" s="19">
        <v>0.5</v>
      </c>
      <c r="E188" s="20">
        <v>0.1</v>
      </c>
      <c r="F188" s="25"/>
      <c r="G188" s="32"/>
      <c r="H188" s="33"/>
      <c r="I188" s="25"/>
      <c r="J188" s="32"/>
      <c r="K188" s="24"/>
      <c r="L188" s="34"/>
      <c r="M188" s="35"/>
      <c r="N188" s="21">
        <f>IF(N186+L187-M187-O186&gt;0,N186+L187-M187-O186,0)</f>
        <v>3219.5</v>
      </c>
      <c r="O188" s="22">
        <f>IF(O186+M187-N186-L187&gt;0,O186+M187-N186-L187,0)</f>
        <v>0</v>
      </c>
    </row>
    <row r="189" spans="2:15">
      <c r="B189" s="23"/>
      <c r="C189" s="24"/>
      <c r="D189" s="34"/>
      <c r="E189" s="35"/>
      <c r="F189" s="21">
        <f>(D188+D190)/2</f>
        <v>0.55000000000000004</v>
      </c>
      <c r="G189" s="27">
        <f>(E188+E190)/2</f>
        <v>0.15000000000000002</v>
      </c>
      <c r="H189" s="27">
        <f>(B190*1000+C190)-(B188*1000+C188)</f>
        <v>25</v>
      </c>
      <c r="I189" s="21">
        <f>F189*H189</f>
        <v>13.750000000000002</v>
      </c>
      <c r="J189" s="27">
        <f>G189*H189</f>
        <v>3.7500000000000004</v>
      </c>
      <c r="K189" s="28">
        <f>IF(J189&lt;=I189,J189,I189)</f>
        <v>3.7500000000000004</v>
      </c>
      <c r="L189" s="21">
        <f>I189-K189</f>
        <v>10.000000000000002</v>
      </c>
      <c r="M189" s="29">
        <f>J189-K189</f>
        <v>0</v>
      </c>
      <c r="N189" s="1"/>
      <c r="O189" s="2"/>
    </row>
    <row r="190" spans="2:15">
      <c r="B190" s="17">
        <v>2</v>
      </c>
      <c r="C190" s="18">
        <f>C188+25</f>
        <v>275</v>
      </c>
      <c r="D190" s="19">
        <v>0.6</v>
      </c>
      <c r="E190" s="20">
        <v>0.2</v>
      </c>
      <c r="F190" s="25"/>
      <c r="G190" s="32"/>
      <c r="H190" s="33"/>
      <c r="I190" s="25"/>
      <c r="J190" s="32"/>
      <c r="K190" s="24"/>
      <c r="L190" s="34"/>
      <c r="M190" s="35"/>
      <c r="N190" s="21">
        <f>IF(N188+L189-M189-O188&gt;0,N188+L189-M189-O188,0)</f>
        <v>3229.5</v>
      </c>
      <c r="O190" s="22">
        <f>IF(O188+M189-N188-L189&gt;0,O188+M189-N188-L189,0)</f>
        <v>0</v>
      </c>
    </row>
    <row r="191" spans="2:15">
      <c r="B191" s="23"/>
      <c r="C191" s="24"/>
      <c r="D191" s="25"/>
      <c r="E191" s="26"/>
      <c r="F191" s="21">
        <f>(D190+D192)/2</f>
        <v>0.6</v>
      </c>
      <c r="G191" s="27">
        <f>(E190+E192)/2</f>
        <v>0.1</v>
      </c>
      <c r="H191" s="27">
        <f>(B192*1000+C192)-(B190*1000+C190)</f>
        <v>19</v>
      </c>
      <c r="I191" s="21">
        <f>F191*H191</f>
        <v>11.4</v>
      </c>
      <c r="J191" s="27">
        <f>G191*H191</f>
        <v>1.9000000000000001</v>
      </c>
      <c r="K191" s="28">
        <f>IF(J191&lt;=I191,J191,I191)</f>
        <v>1.9000000000000001</v>
      </c>
      <c r="L191" s="21">
        <f>I191-K191</f>
        <v>9.5</v>
      </c>
      <c r="M191" s="29">
        <f>J191-K191</f>
        <v>0</v>
      </c>
      <c r="N191" s="1"/>
      <c r="O191" s="2"/>
    </row>
    <row r="192" spans="2:15">
      <c r="B192" s="17">
        <v>2</v>
      </c>
      <c r="C192" s="18">
        <f>C190+19</f>
        <v>294</v>
      </c>
      <c r="D192" s="19">
        <v>0.6</v>
      </c>
      <c r="E192" s="20">
        <v>0</v>
      </c>
      <c r="F192" s="25"/>
      <c r="G192" s="32"/>
      <c r="H192" s="33"/>
      <c r="I192" s="25"/>
      <c r="J192" s="32"/>
      <c r="K192" s="24"/>
      <c r="L192" s="34"/>
      <c r="M192" s="35"/>
      <c r="N192" s="21">
        <f>IF(N190+L191-M191-O190&gt;0,N190+L191-M191-O190,0)</f>
        <v>3239</v>
      </c>
      <c r="O192" s="22">
        <f>IF(O190+M191-N190-L191&gt;0,O190+M191-N190-L191,0)</f>
        <v>0</v>
      </c>
    </row>
    <row r="193" spans="2:15">
      <c r="B193" s="36"/>
      <c r="C193" s="10"/>
      <c r="D193" s="10"/>
      <c r="E193" s="10"/>
      <c r="F193" s="35"/>
      <c r="G193" s="46" t="s">
        <v>4</v>
      </c>
      <c r="H193" s="47">
        <f t="shared" ref="H193:M193" si="0">SUM(H8:H192)</f>
        <v>2287</v>
      </c>
      <c r="I193" s="48">
        <f t="shared" si="0"/>
        <v>3820.9</v>
      </c>
      <c r="J193" s="48">
        <f t="shared" si="0"/>
        <v>581.9</v>
      </c>
      <c r="K193" s="48">
        <f t="shared" si="0"/>
        <v>536.9</v>
      </c>
      <c r="L193" s="47">
        <f t="shared" si="0"/>
        <v>3284</v>
      </c>
      <c r="M193" s="48">
        <f t="shared" si="0"/>
        <v>45.000000000000014</v>
      </c>
      <c r="N193" s="10"/>
      <c r="O193" s="37"/>
    </row>
    <row r="194" spans="2:15">
      <c r="B194" s="36"/>
      <c r="C194" s="10"/>
      <c r="D194" s="10"/>
      <c r="E194" s="10"/>
      <c r="F194" s="10"/>
      <c r="G194" s="10"/>
      <c r="H194" s="10"/>
      <c r="I194" s="35" t="s">
        <v>5</v>
      </c>
      <c r="J194" s="35" t="s">
        <v>6</v>
      </c>
      <c r="K194" s="35" t="s">
        <v>7</v>
      </c>
      <c r="L194" s="35" t="s">
        <v>8</v>
      </c>
      <c r="M194" s="35" t="s">
        <v>9</v>
      </c>
      <c r="N194" s="10"/>
      <c r="O194" s="37"/>
    </row>
    <row r="195" spans="2:15">
      <c r="B195" s="38"/>
      <c r="C195" s="39"/>
      <c r="D195" s="39"/>
      <c r="E195" s="39"/>
      <c r="F195" s="39"/>
      <c r="G195" s="39"/>
      <c r="H195" s="39"/>
      <c r="I195" s="39"/>
      <c r="J195" s="39"/>
      <c r="K195" s="39"/>
      <c r="L195" s="39"/>
      <c r="M195" s="39"/>
      <c r="N195" s="39"/>
      <c r="O195" s="40"/>
    </row>
    <row r="196" spans="2:15">
      <c r="B196" s="36"/>
      <c r="C196" s="10"/>
      <c r="D196" s="10" t="s">
        <v>10</v>
      </c>
      <c r="E196" s="10"/>
      <c r="F196" s="10" t="s">
        <v>11</v>
      </c>
      <c r="G196" s="10"/>
      <c r="H196" s="10" t="s">
        <v>12</v>
      </c>
      <c r="I196" s="10"/>
      <c r="J196" s="41">
        <f>J193-I193</f>
        <v>-3239</v>
      </c>
      <c r="K196" s="10"/>
      <c r="L196" s="10" t="s">
        <v>13</v>
      </c>
      <c r="M196" s="10"/>
      <c r="N196" s="41">
        <f>M193-L193</f>
        <v>-3239</v>
      </c>
      <c r="O196" s="37"/>
    </row>
    <row r="197" spans="2:15" ht="15.75" thickBot="1">
      <c r="B197" s="42"/>
      <c r="C197" s="43"/>
      <c r="D197" s="43"/>
      <c r="E197" s="43"/>
      <c r="F197" s="43" t="s">
        <v>14</v>
      </c>
      <c r="G197" s="43"/>
      <c r="H197" s="43" t="s">
        <v>15</v>
      </c>
      <c r="I197" s="43"/>
      <c r="J197" s="44">
        <f>I193-L193</f>
        <v>536.90000000000009</v>
      </c>
      <c r="K197" s="43"/>
      <c r="L197" s="43" t="s">
        <v>16</v>
      </c>
      <c r="M197" s="43"/>
      <c r="N197" s="44">
        <f>J193-M193</f>
        <v>536.9</v>
      </c>
      <c r="O197" s="45"/>
    </row>
    <row r="198" spans="2:15" ht="15.75" thickTop="1"/>
    <row r="199" spans="2:15" ht="13.5" customHeight="1"/>
  </sheetData>
  <mergeCells count="10">
    <mergeCell ref="B3:O3"/>
    <mergeCell ref="H4:H6"/>
    <mergeCell ref="I4:J5"/>
    <mergeCell ref="K4:K6"/>
    <mergeCell ref="L4:M5"/>
    <mergeCell ref="N4:O5"/>
    <mergeCell ref="F4:G5"/>
    <mergeCell ref="D4:E5"/>
    <mergeCell ref="C4:C6"/>
    <mergeCell ref="B4:B6"/>
  </mergeCells>
  <pageMargins left="0.70866141732283472" right="0.70866141732283472" top="0.74803149606299213" bottom="0.74803149606299213" header="0.31496062992125984" footer="0.31496062992125984"/>
  <pageSetup paperSize="9" scale="92" orientation="landscape" horizontalDpi="4294967293" verticalDpi="4294967293" r:id="rId1"/>
  <rowBreaks count="1" manualBreakCount="1">
    <brk id="164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Tabela mas ziemnych</vt:lpstr>
      <vt:lpstr>'Tabela mas ziemnych'!Obszar_wydruku</vt:lpstr>
      <vt:lpstr>'Tabela mas ziemnych'!Tytuły_wydruku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Andrzej</cp:lastModifiedBy>
  <cp:lastPrinted>2015-11-09T21:52:16Z</cp:lastPrinted>
  <dcterms:created xsi:type="dcterms:W3CDTF">2013-12-27T21:03:35Z</dcterms:created>
  <dcterms:modified xsi:type="dcterms:W3CDTF">2015-11-11T08:57:10Z</dcterms:modified>
</cp:coreProperties>
</file>